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lase-Notas\"/>
    </mc:Choice>
  </mc:AlternateContent>
  <xr:revisionPtr revIDLastSave="0" documentId="8_{37A007ED-CAA3-4479-AB1A-70349E8A0E18}" xr6:coauthVersionLast="47" xr6:coauthVersionMax="47" xr10:uidLastSave="{00000000-0000-0000-0000-000000000000}"/>
  <workbookProtection workbookAlgorithmName="SHA-512" workbookHashValue="1IHzANakWJAnTVzf1oOG2BMv7iF7MVwUnu9LhfWPtnoHC4rxOZMZpQWZx/K5TQAS6b7gS55ZwxEC2oroqqJheQ==" workbookSaltValue="DKmsxDdJZnZSCnhaKmNxUA==" workbookSpinCount="100000" lockStructure="1"/>
  <bookViews>
    <workbookView xWindow="3825" yWindow="2550" windowWidth="11970" windowHeight="8370" xr2:uid="{A428D3AF-7344-4A9D-A854-B8D30A7B0A0F}"/>
  </bookViews>
  <sheets>
    <sheet name="CIENC025B" sheetId="8" r:id="rId1"/>
    <sheet name="CIENC026A" sheetId="7" r:id="rId2"/>
    <sheet name="MATEM025A" sheetId="6" r:id="rId3"/>
    <sheet name="MATEM025B" sheetId="5" r:id="rId4"/>
    <sheet name="MATEM025C" sheetId="4" r:id="rId5"/>
    <sheet name="MATEM026A" sheetId="1" r:id="rId6"/>
    <sheet name="MATEM026B" sheetId="2" r:id="rId7"/>
    <sheet name="MATEM026C" sheetId="3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25" i="3" l="1"/>
  <c r="O25" i="3"/>
  <c r="N25" i="3"/>
  <c r="M25" i="3"/>
  <c r="P24" i="3"/>
  <c r="O24" i="3"/>
  <c r="N24" i="3"/>
  <c r="M24" i="3"/>
  <c r="P23" i="3"/>
  <c r="O23" i="3"/>
  <c r="N23" i="3"/>
  <c r="M23" i="3"/>
  <c r="P22" i="3"/>
  <c r="O22" i="3"/>
  <c r="N22" i="3"/>
  <c r="M22" i="3"/>
  <c r="P21" i="3"/>
  <c r="O21" i="3"/>
  <c r="N21" i="3"/>
  <c r="M21" i="3"/>
  <c r="P20" i="3"/>
  <c r="O20" i="3"/>
  <c r="N20" i="3"/>
  <c r="M20" i="3"/>
  <c r="P19" i="3"/>
  <c r="O19" i="3"/>
  <c r="N19" i="3"/>
  <c r="M19" i="3"/>
  <c r="P18" i="3"/>
  <c r="O18" i="3"/>
  <c r="N18" i="3"/>
  <c r="M18" i="3"/>
  <c r="P17" i="3"/>
  <c r="O17" i="3"/>
  <c r="N17" i="3"/>
  <c r="M17" i="3"/>
  <c r="P16" i="3"/>
  <c r="O16" i="3"/>
  <c r="N16" i="3"/>
  <c r="M16" i="3"/>
  <c r="P15" i="3"/>
  <c r="O15" i="3"/>
  <c r="N15" i="3"/>
  <c r="M15" i="3"/>
  <c r="P14" i="3"/>
  <c r="O14" i="3"/>
  <c r="N14" i="3"/>
  <c r="M14" i="3"/>
  <c r="P13" i="3"/>
  <c r="O13" i="3"/>
  <c r="N13" i="3"/>
  <c r="M13" i="3"/>
  <c r="P12" i="3"/>
  <c r="O12" i="3"/>
  <c r="N12" i="3"/>
  <c r="M12" i="3"/>
  <c r="P11" i="3"/>
  <c r="O11" i="3"/>
  <c r="N11" i="3"/>
  <c r="M11" i="3"/>
  <c r="P10" i="3"/>
  <c r="O10" i="3"/>
  <c r="N10" i="3"/>
  <c r="M10" i="3"/>
  <c r="P9" i="3"/>
  <c r="O9" i="3"/>
  <c r="N9" i="3"/>
  <c r="M9" i="3"/>
  <c r="P8" i="3"/>
  <c r="O8" i="3"/>
  <c r="N8" i="3"/>
  <c r="M8" i="3"/>
  <c r="P7" i="3"/>
  <c r="O7" i="3"/>
  <c r="N7" i="3"/>
  <c r="M7" i="3"/>
  <c r="P6" i="3"/>
  <c r="O6" i="3"/>
  <c r="N6" i="3"/>
  <c r="M6" i="3"/>
  <c r="P5" i="3"/>
  <c r="O5" i="3"/>
  <c r="N5" i="3"/>
  <c r="M5" i="3"/>
  <c r="P4" i="3"/>
  <c r="O4" i="3"/>
  <c r="N4" i="3"/>
  <c r="M4" i="3"/>
  <c r="P3" i="3"/>
  <c r="O3" i="3"/>
  <c r="N3" i="3"/>
  <c r="M3" i="3"/>
  <c r="P25" i="2"/>
  <c r="O25" i="2"/>
  <c r="N25" i="2"/>
  <c r="M25" i="2"/>
  <c r="P24" i="2"/>
  <c r="O24" i="2"/>
  <c r="N24" i="2"/>
  <c r="M24" i="2"/>
  <c r="P23" i="2"/>
  <c r="O23" i="2"/>
  <c r="N23" i="2"/>
  <c r="M23" i="2"/>
  <c r="P22" i="2"/>
  <c r="O22" i="2"/>
  <c r="N22" i="2"/>
  <c r="M22" i="2"/>
  <c r="P21" i="2"/>
  <c r="O21" i="2"/>
  <c r="N21" i="2"/>
  <c r="M21" i="2"/>
  <c r="P20" i="2"/>
  <c r="O20" i="2"/>
  <c r="N20" i="2"/>
  <c r="M20" i="2"/>
  <c r="P19" i="2"/>
  <c r="O19" i="2"/>
  <c r="N19" i="2"/>
  <c r="M19" i="2"/>
  <c r="P18" i="2"/>
  <c r="O18" i="2"/>
  <c r="N18" i="2"/>
  <c r="M18" i="2"/>
  <c r="P17" i="2"/>
  <c r="O17" i="2"/>
  <c r="N17" i="2"/>
  <c r="M17" i="2"/>
  <c r="P16" i="2"/>
  <c r="O16" i="2"/>
  <c r="N16" i="2"/>
  <c r="M16" i="2"/>
  <c r="P15" i="2"/>
  <c r="O15" i="2"/>
  <c r="N15" i="2"/>
  <c r="M15" i="2"/>
  <c r="P14" i="2"/>
  <c r="O14" i="2"/>
  <c r="N14" i="2"/>
  <c r="M14" i="2"/>
  <c r="P13" i="2"/>
  <c r="O13" i="2"/>
  <c r="N13" i="2"/>
  <c r="M13" i="2"/>
  <c r="P12" i="2"/>
  <c r="O12" i="2"/>
  <c r="N12" i="2"/>
  <c r="M12" i="2"/>
  <c r="P11" i="2"/>
  <c r="O11" i="2"/>
  <c r="N11" i="2"/>
  <c r="M11" i="2"/>
  <c r="P10" i="2"/>
  <c r="O10" i="2"/>
  <c r="N10" i="2"/>
  <c r="M10" i="2"/>
  <c r="P9" i="2"/>
  <c r="O9" i="2"/>
  <c r="N9" i="2"/>
  <c r="M9" i="2"/>
  <c r="P8" i="2"/>
  <c r="O8" i="2"/>
  <c r="N8" i="2"/>
  <c r="M8" i="2"/>
  <c r="P7" i="2"/>
  <c r="O7" i="2"/>
  <c r="N7" i="2"/>
  <c r="M7" i="2"/>
  <c r="P6" i="2"/>
  <c r="O6" i="2"/>
  <c r="N6" i="2"/>
  <c r="M6" i="2"/>
  <c r="P5" i="2"/>
  <c r="O5" i="2"/>
  <c r="N5" i="2"/>
  <c r="M5" i="2"/>
  <c r="P4" i="2"/>
  <c r="O4" i="2"/>
  <c r="N4" i="2"/>
  <c r="M4" i="2"/>
  <c r="P3" i="2"/>
  <c r="O3" i="2"/>
  <c r="N3" i="2"/>
  <c r="M3" i="2"/>
  <c r="P26" i="1"/>
  <c r="O26" i="1"/>
  <c r="N26" i="1"/>
  <c r="M26" i="1"/>
  <c r="P25" i="1"/>
  <c r="O25" i="1"/>
  <c r="N25" i="1"/>
  <c r="M25" i="1"/>
  <c r="P24" i="1"/>
  <c r="O24" i="1"/>
  <c r="N24" i="1"/>
  <c r="M24" i="1"/>
  <c r="P23" i="1"/>
  <c r="O23" i="1"/>
  <c r="N23" i="1"/>
  <c r="M23" i="1"/>
  <c r="P22" i="1"/>
  <c r="O22" i="1"/>
  <c r="N22" i="1"/>
  <c r="M22" i="1"/>
  <c r="P21" i="1"/>
  <c r="O21" i="1"/>
  <c r="N21" i="1"/>
  <c r="M21" i="1"/>
  <c r="P20" i="1"/>
  <c r="O20" i="1"/>
  <c r="N20" i="1"/>
  <c r="M20" i="1"/>
  <c r="P19" i="1"/>
  <c r="O19" i="1"/>
  <c r="N19" i="1"/>
  <c r="M19" i="1"/>
  <c r="P18" i="1"/>
  <c r="O18" i="1"/>
  <c r="N18" i="1"/>
  <c r="M18" i="1"/>
  <c r="P17" i="1"/>
  <c r="O17" i="1"/>
  <c r="N17" i="1"/>
  <c r="M17" i="1"/>
  <c r="P16" i="1"/>
  <c r="O16" i="1"/>
  <c r="N16" i="1"/>
  <c r="M16" i="1"/>
  <c r="P15" i="1"/>
  <c r="O15" i="1"/>
  <c r="N15" i="1"/>
  <c r="M15" i="1"/>
  <c r="P14" i="1"/>
  <c r="O14" i="1"/>
  <c r="N14" i="1"/>
  <c r="M14" i="1"/>
  <c r="P13" i="1"/>
  <c r="O13" i="1"/>
  <c r="N13" i="1"/>
  <c r="M13" i="1"/>
  <c r="P12" i="1"/>
  <c r="O12" i="1"/>
  <c r="N12" i="1"/>
  <c r="M12" i="1"/>
  <c r="P11" i="1"/>
  <c r="O11" i="1"/>
  <c r="N11" i="1"/>
  <c r="M11" i="1"/>
  <c r="P10" i="1"/>
  <c r="O10" i="1"/>
  <c r="N10" i="1"/>
  <c r="M10" i="1"/>
  <c r="P9" i="1"/>
  <c r="O9" i="1"/>
  <c r="N9" i="1"/>
  <c r="M9" i="1"/>
  <c r="P8" i="1"/>
  <c r="O8" i="1"/>
  <c r="N8" i="1"/>
  <c r="M8" i="1"/>
  <c r="P7" i="1"/>
  <c r="O7" i="1"/>
  <c r="N7" i="1"/>
  <c r="M7" i="1"/>
  <c r="P6" i="1"/>
  <c r="O6" i="1"/>
  <c r="N6" i="1"/>
  <c r="M6" i="1"/>
  <c r="P5" i="1"/>
  <c r="O5" i="1"/>
  <c r="N5" i="1"/>
  <c r="M5" i="1"/>
  <c r="P4" i="1"/>
  <c r="O4" i="1"/>
  <c r="N4" i="1"/>
  <c r="M4" i="1"/>
  <c r="P3" i="1"/>
  <c r="O3" i="1"/>
  <c r="N3" i="1"/>
  <c r="M3" i="1"/>
  <c r="P34" i="4"/>
  <c r="O34" i="4"/>
  <c r="N34" i="4"/>
  <c r="M34" i="4"/>
  <c r="P33" i="4"/>
  <c r="O33" i="4"/>
  <c r="N33" i="4"/>
  <c r="M33" i="4"/>
  <c r="P32" i="4"/>
  <c r="O32" i="4"/>
  <c r="N32" i="4"/>
  <c r="M32" i="4"/>
  <c r="P31" i="4"/>
  <c r="O31" i="4"/>
  <c r="N31" i="4"/>
  <c r="M31" i="4"/>
  <c r="P30" i="4"/>
  <c r="O30" i="4"/>
  <c r="N30" i="4"/>
  <c r="M30" i="4"/>
  <c r="P29" i="4"/>
  <c r="O29" i="4"/>
  <c r="N29" i="4"/>
  <c r="M29" i="4"/>
  <c r="P28" i="4"/>
  <c r="O28" i="4"/>
  <c r="N28" i="4"/>
  <c r="M28" i="4"/>
  <c r="P27" i="4"/>
  <c r="O27" i="4"/>
  <c r="N27" i="4"/>
  <c r="M27" i="4"/>
  <c r="P26" i="4"/>
  <c r="O26" i="4"/>
  <c r="N26" i="4"/>
  <c r="M26" i="4"/>
  <c r="P25" i="4"/>
  <c r="O25" i="4"/>
  <c r="N25" i="4"/>
  <c r="M25" i="4"/>
  <c r="P24" i="4"/>
  <c r="O24" i="4"/>
  <c r="N24" i="4"/>
  <c r="M24" i="4"/>
  <c r="P23" i="4"/>
  <c r="O23" i="4"/>
  <c r="N23" i="4"/>
  <c r="M23" i="4"/>
  <c r="P22" i="4"/>
  <c r="O22" i="4"/>
  <c r="N22" i="4"/>
  <c r="M22" i="4"/>
  <c r="P21" i="4"/>
  <c r="O21" i="4"/>
  <c r="N21" i="4"/>
  <c r="M21" i="4"/>
  <c r="P20" i="4"/>
  <c r="O20" i="4"/>
  <c r="N20" i="4"/>
  <c r="M20" i="4"/>
  <c r="P19" i="4"/>
  <c r="O19" i="4"/>
  <c r="N19" i="4"/>
  <c r="M19" i="4"/>
  <c r="P18" i="4"/>
  <c r="O18" i="4"/>
  <c r="N18" i="4"/>
  <c r="M18" i="4"/>
  <c r="P17" i="4"/>
  <c r="O17" i="4"/>
  <c r="N17" i="4"/>
  <c r="M17" i="4"/>
  <c r="P16" i="4"/>
  <c r="O16" i="4"/>
  <c r="N16" i="4"/>
  <c r="M16" i="4"/>
  <c r="P15" i="4"/>
  <c r="O15" i="4"/>
  <c r="N15" i="4"/>
  <c r="M15" i="4"/>
  <c r="P14" i="4"/>
  <c r="O14" i="4"/>
  <c r="N14" i="4"/>
  <c r="M14" i="4"/>
  <c r="P13" i="4"/>
  <c r="O13" i="4"/>
  <c r="N13" i="4"/>
  <c r="M13" i="4"/>
  <c r="P12" i="4"/>
  <c r="O12" i="4"/>
  <c r="N12" i="4"/>
  <c r="M12" i="4"/>
  <c r="P11" i="4"/>
  <c r="O11" i="4"/>
  <c r="N11" i="4"/>
  <c r="M11" i="4"/>
  <c r="P10" i="4"/>
  <c r="O10" i="4"/>
  <c r="N10" i="4"/>
  <c r="M10" i="4"/>
  <c r="P9" i="4"/>
  <c r="O9" i="4"/>
  <c r="N9" i="4"/>
  <c r="M9" i="4"/>
  <c r="P8" i="4"/>
  <c r="O8" i="4"/>
  <c r="N8" i="4"/>
  <c r="M8" i="4"/>
  <c r="P7" i="4"/>
  <c r="O7" i="4"/>
  <c r="N7" i="4"/>
  <c r="M7" i="4"/>
  <c r="P6" i="4"/>
  <c r="O6" i="4"/>
  <c r="N6" i="4"/>
  <c r="M6" i="4"/>
  <c r="P5" i="4"/>
  <c r="O5" i="4"/>
  <c r="N5" i="4"/>
  <c r="M5" i="4"/>
  <c r="P4" i="4"/>
  <c r="O4" i="4"/>
  <c r="N4" i="4"/>
  <c r="M4" i="4"/>
  <c r="P3" i="4"/>
  <c r="O3" i="4"/>
  <c r="N3" i="4"/>
  <c r="M3" i="4"/>
  <c r="P33" i="5"/>
  <c r="O33" i="5"/>
  <c r="N33" i="5"/>
  <c r="M33" i="5"/>
  <c r="P32" i="5"/>
  <c r="O32" i="5"/>
  <c r="N32" i="5"/>
  <c r="M32" i="5"/>
  <c r="P31" i="5"/>
  <c r="O31" i="5"/>
  <c r="N31" i="5"/>
  <c r="M31" i="5"/>
  <c r="P30" i="5"/>
  <c r="O30" i="5"/>
  <c r="N30" i="5"/>
  <c r="M30" i="5"/>
  <c r="P29" i="5"/>
  <c r="O29" i="5"/>
  <c r="N29" i="5"/>
  <c r="M29" i="5"/>
  <c r="P28" i="5"/>
  <c r="O28" i="5"/>
  <c r="N28" i="5"/>
  <c r="M28" i="5"/>
  <c r="P27" i="5"/>
  <c r="O27" i="5"/>
  <c r="N27" i="5"/>
  <c r="M27" i="5"/>
  <c r="P26" i="5"/>
  <c r="O26" i="5"/>
  <c r="N26" i="5"/>
  <c r="M26" i="5"/>
  <c r="P25" i="5"/>
  <c r="O25" i="5"/>
  <c r="N25" i="5"/>
  <c r="M25" i="5"/>
  <c r="P24" i="5"/>
  <c r="O24" i="5"/>
  <c r="N24" i="5"/>
  <c r="M24" i="5"/>
  <c r="P23" i="5"/>
  <c r="O23" i="5"/>
  <c r="N23" i="5"/>
  <c r="M23" i="5"/>
  <c r="P22" i="5"/>
  <c r="O22" i="5"/>
  <c r="N22" i="5"/>
  <c r="M22" i="5"/>
  <c r="P21" i="5"/>
  <c r="O21" i="5"/>
  <c r="N21" i="5"/>
  <c r="M21" i="5"/>
  <c r="P20" i="5"/>
  <c r="O20" i="5"/>
  <c r="N20" i="5"/>
  <c r="M20" i="5"/>
  <c r="P19" i="5"/>
  <c r="O19" i="5"/>
  <c r="N19" i="5"/>
  <c r="M19" i="5"/>
  <c r="P18" i="5"/>
  <c r="O18" i="5"/>
  <c r="N18" i="5"/>
  <c r="M18" i="5"/>
  <c r="P17" i="5"/>
  <c r="O17" i="5"/>
  <c r="N17" i="5"/>
  <c r="M17" i="5"/>
  <c r="P16" i="5"/>
  <c r="O16" i="5"/>
  <c r="N16" i="5"/>
  <c r="M16" i="5"/>
  <c r="P15" i="5"/>
  <c r="O15" i="5"/>
  <c r="N15" i="5"/>
  <c r="M15" i="5"/>
  <c r="P14" i="5"/>
  <c r="O14" i="5"/>
  <c r="N14" i="5"/>
  <c r="M14" i="5"/>
  <c r="P13" i="5"/>
  <c r="O13" i="5"/>
  <c r="N13" i="5"/>
  <c r="M13" i="5"/>
  <c r="P12" i="5"/>
  <c r="O12" i="5"/>
  <c r="N12" i="5"/>
  <c r="M12" i="5"/>
  <c r="P11" i="5"/>
  <c r="O11" i="5"/>
  <c r="N11" i="5"/>
  <c r="M11" i="5"/>
  <c r="P10" i="5"/>
  <c r="O10" i="5"/>
  <c r="N10" i="5"/>
  <c r="M10" i="5"/>
  <c r="P9" i="5"/>
  <c r="O9" i="5"/>
  <c r="N9" i="5"/>
  <c r="M9" i="5"/>
  <c r="P8" i="5"/>
  <c r="O8" i="5"/>
  <c r="N8" i="5"/>
  <c r="M8" i="5"/>
  <c r="P7" i="5"/>
  <c r="O7" i="5"/>
  <c r="N7" i="5"/>
  <c r="M7" i="5"/>
  <c r="P6" i="5"/>
  <c r="O6" i="5"/>
  <c r="N6" i="5"/>
  <c r="M6" i="5"/>
  <c r="P5" i="5"/>
  <c r="O5" i="5"/>
  <c r="N5" i="5"/>
  <c r="M5" i="5"/>
  <c r="P4" i="5"/>
  <c r="O4" i="5"/>
  <c r="N4" i="5"/>
  <c r="M4" i="5"/>
  <c r="P3" i="5"/>
  <c r="O3" i="5"/>
  <c r="N3" i="5"/>
  <c r="M3" i="5"/>
  <c r="P34" i="6"/>
  <c r="O34" i="6"/>
  <c r="N34" i="6"/>
  <c r="M34" i="6"/>
  <c r="P33" i="6"/>
  <c r="O33" i="6"/>
  <c r="N33" i="6"/>
  <c r="M33" i="6"/>
  <c r="P32" i="6"/>
  <c r="O32" i="6"/>
  <c r="N32" i="6"/>
  <c r="M32" i="6"/>
  <c r="P31" i="6"/>
  <c r="O31" i="6"/>
  <c r="N31" i="6"/>
  <c r="M31" i="6"/>
  <c r="P30" i="6"/>
  <c r="O30" i="6"/>
  <c r="N30" i="6"/>
  <c r="M30" i="6"/>
  <c r="P29" i="6"/>
  <c r="O29" i="6"/>
  <c r="N29" i="6"/>
  <c r="M29" i="6"/>
  <c r="P28" i="6"/>
  <c r="O28" i="6"/>
  <c r="N28" i="6"/>
  <c r="M28" i="6"/>
  <c r="P27" i="6"/>
  <c r="O27" i="6"/>
  <c r="N27" i="6"/>
  <c r="M27" i="6"/>
  <c r="P26" i="6"/>
  <c r="O26" i="6"/>
  <c r="N26" i="6"/>
  <c r="M26" i="6"/>
  <c r="P25" i="6"/>
  <c r="O25" i="6"/>
  <c r="N25" i="6"/>
  <c r="M25" i="6"/>
  <c r="P24" i="6"/>
  <c r="O24" i="6"/>
  <c r="N24" i="6"/>
  <c r="M24" i="6"/>
  <c r="P23" i="6"/>
  <c r="O23" i="6"/>
  <c r="N23" i="6"/>
  <c r="M23" i="6"/>
  <c r="P22" i="6"/>
  <c r="O22" i="6"/>
  <c r="N22" i="6"/>
  <c r="M22" i="6"/>
  <c r="P21" i="6"/>
  <c r="O21" i="6"/>
  <c r="N21" i="6"/>
  <c r="M21" i="6"/>
  <c r="P20" i="6"/>
  <c r="O20" i="6"/>
  <c r="N20" i="6"/>
  <c r="M20" i="6"/>
  <c r="P19" i="6"/>
  <c r="O19" i="6"/>
  <c r="N19" i="6"/>
  <c r="M19" i="6"/>
  <c r="P18" i="6"/>
  <c r="O18" i="6"/>
  <c r="N18" i="6"/>
  <c r="M18" i="6"/>
  <c r="P17" i="6"/>
  <c r="O17" i="6"/>
  <c r="N17" i="6"/>
  <c r="M17" i="6"/>
  <c r="P16" i="6"/>
  <c r="O16" i="6"/>
  <c r="N16" i="6"/>
  <c r="M16" i="6"/>
  <c r="P15" i="6"/>
  <c r="O15" i="6"/>
  <c r="N15" i="6"/>
  <c r="M15" i="6"/>
  <c r="P14" i="6"/>
  <c r="O14" i="6"/>
  <c r="N14" i="6"/>
  <c r="M14" i="6"/>
  <c r="P13" i="6"/>
  <c r="O13" i="6"/>
  <c r="N13" i="6"/>
  <c r="M13" i="6"/>
  <c r="P12" i="6"/>
  <c r="O12" i="6"/>
  <c r="N12" i="6"/>
  <c r="M12" i="6"/>
  <c r="P11" i="6"/>
  <c r="O11" i="6"/>
  <c r="N11" i="6"/>
  <c r="M11" i="6"/>
  <c r="P10" i="6"/>
  <c r="O10" i="6"/>
  <c r="N10" i="6"/>
  <c r="M10" i="6"/>
  <c r="P9" i="6"/>
  <c r="O9" i="6"/>
  <c r="N9" i="6"/>
  <c r="M9" i="6"/>
  <c r="P8" i="6"/>
  <c r="O8" i="6"/>
  <c r="N8" i="6"/>
  <c r="M8" i="6"/>
  <c r="P7" i="6"/>
  <c r="O7" i="6"/>
  <c r="N7" i="6"/>
  <c r="M7" i="6"/>
  <c r="P6" i="6"/>
  <c r="O6" i="6"/>
  <c r="N6" i="6"/>
  <c r="M6" i="6"/>
  <c r="P5" i="6"/>
  <c r="O5" i="6"/>
  <c r="N5" i="6"/>
  <c r="M5" i="6"/>
  <c r="P4" i="6"/>
  <c r="O4" i="6"/>
  <c r="N4" i="6"/>
  <c r="M4" i="6"/>
  <c r="P3" i="6"/>
  <c r="O3" i="6"/>
  <c r="N3" i="6"/>
  <c r="M3" i="6"/>
  <c r="P26" i="7"/>
  <c r="O26" i="7"/>
  <c r="N26" i="7"/>
  <c r="M26" i="7"/>
  <c r="P25" i="7"/>
  <c r="O25" i="7"/>
  <c r="N25" i="7"/>
  <c r="M25" i="7"/>
  <c r="P24" i="7"/>
  <c r="O24" i="7"/>
  <c r="N24" i="7"/>
  <c r="M24" i="7"/>
  <c r="P23" i="7"/>
  <c r="O23" i="7"/>
  <c r="N23" i="7"/>
  <c r="M23" i="7"/>
  <c r="P22" i="7"/>
  <c r="O22" i="7"/>
  <c r="N22" i="7"/>
  <c r="M22" i="7"/>
  <c r="P21" i="7"/>
  <c r="O21" i="7"/>
  <c r="N21" i="7"/>
  <c r="M21" i="7"/>
  <c r="P20" i="7"/>
  <c r="O20" i="7"/>
  <c r="N20" i="7"/>
  <c r="M20" i="7"/>
  <c r="P19" i="7"/>
  <c r="O19" i="7"/>
  <c r="N19" i="7"/>
  <c r="M19" i="7"/>
  <c r="P18" i="7"/>
  <c r="O18" i="7"/>
  <c r="N18" i="7"/>
  <c r="M18" i="7"/>
  <c r="P17" i="7"/>
  <c r="O17" i="7"/>
  <c r="N17" i="7"/>
  <c r="M17" i="7"/>
  <c r="P16" i="7"/>
  <c r="O16" i="7"/>
  <c r="N16" i="7"/>
  <c r="M16" i="7"/>
  <c r="P15" i="7"/>
  <c r="O15" i="7"/>
  <c r="N15" i="7"/>
  <c r="M15" i="7"/>
  <c r="P14" i="7"/>
  <c r="O14" i="7"/>
  <c r="N14" i="7"/>
  <c r="M14" i="7"/>
  <c r="P13" i="7"/>
  <c r="O13" i="7"/>
  <c r="N13" i="7"/>
  <c r="M13" i="7"/>
  <c r="P12" i="7"/>
  <c r="O12" i="7"/>
  <c r="N12" i="7"/>
  <c r="M12" i="7"/>
  <c r="P11" i="7"/>
  <c r="O11" i="7"/>
  <c r="N11" i="7"/>
  <c r="M11" i="7"/>
  <c r="P10" i="7"/>
  <c r="O10" i="7"/>
  <c r="N10" i="7"/>
  <c r="M10" i="7"/>
  <c r="P9" i="7"/>
  <c r="O9" i="7"/>
  <c r="N9" i="7"/>
  <c r="M9" i="7"/>
  <c r="P8" i="7"/>
  <c r="O8" i="7"/>
  <c r="N8" i="7"/>
  <c r="M8" i="7"/>
  <c r="P7" i="7"/>
  <c r="O7" i="7"/>
  <c r="N7" i="7"/>
  <c r="M7" i="7"/>
  <c r="P6" i="7"/>
  <c r="O6" i="7"/>
  <c r="N6" i="7"/>
  <c r="M6" i="7"/>
  <c r="P5" i="7"/>
  <c r="O5" i="7"/>
  <c r="N5" i="7"/>
  <c r="M5" i="7"/>
  <c r="P4" i="7"/>
  <c r="O4" i="7"/>
  <c r="N4" i="7"/>
  <c r="M4" i="7"/>
  <c r="P3" i="7"/>
  <c r="O3" i="7"/>
  <c r="N3" i="7"/>
  <c r="M3" i="7"/>
  <c r="P33" i="8"/>
  <c r="O33" i="8"/>
  <c r="N33" i="8"/>
  <c r="M33" i="8"/>
  <c r="P32" i="8"/>
  <c r="O32" i="8"/>
  <c r="N32" i="8"/>
  <c r="M32" i="8"/>
  <c r="P31" i="8"/>
  <c r="O31" i="8"/>
  <c r="N31" i="8"/>
  <c r="M31" i="8"/>
  <c r="P30" i="8"/>
  <c r="O30" i="8"/>
  <c r="N30" i="8"/>
  <c r="M30" i="8"/>
  <c r="P29" i="8"/>
  <c r="O29" i="8"/>
  <c r="N29" i="8"/>
  <c r="M29" i="8"/>
  <c r="P28" i="8"/>
  <c r="O28" i="8"/>
  <c r="N28" i="8"/>
  <c r="M28" i="8"/>
  <c r="P27" i="8"/>
  <c r="O27" i="8"/>
  <c r="N27" i="8"/>
  <c r="M27" i="8"/>
  <c r="P26" i="8"/>
  <c r="O26" i="8"/>
  <c r="N26" i="8"/>
  <c r="M26" i="8"/>
  <c r="P25" i="8"/>
  <c r="O25" i="8"/>
  <c r="N25" i="8"/>
  <c r="M25" i="8"/>
  <c r="P24" i="8"/>
  <c r="O24" i="8"/>
  <c r="N24" i="8"/>
  <c r="M24" i="8"/>
  <c r="P23" i="8"/>
  <c r="O23" i="8"/>
  <c r="N23" i="8"/>
  <c r="M23" i="8"/>
  <c r="P22" i="8"/>
  <c r="O22" i="8"/>
  <c r="N22" i="8"/>
  <c r="M22" i="8"/>
  <c r="P21" i="8"/>
  <c r="O21" i="8"/>
  <c r="N21" i="8"/>
  <c r="M21" i="8"/>
  <c r="P20" i="8"/>
  <c r="O20" i="8"/>
  <c r="N20" i="8"/>
  <c r="M20" i="8"/>
  <c r="P19" i="8"/>
  <c r="O19" i="8"/>
  <c r="N19" i="8"/>
  <c r="M19" i="8"/>
  <c r="P18" i="8"/>
  <c r="O18" i="8"/>
  <c r="N18" i="8"/>
  <c r="M18" i="8"/>
  <c r="P17" i="8"/>
  <c r="O17" i="8"/>
  <c r="N17" i="8"/>
  <c r="M17" i="8"/>
  <c r="P16" i="8"/>
  <c r="O16" i="8"/>
  <c r="N16" i="8"/>
  <c r="M16" i="8"/>
  <c r="P15" i="8"/>
  <c r="O15" i="8"/>
  <c r="N15" i="8"/>
  <c r="M15" i="8"/>
  <c r="P14" i="8"/>
  <c r="O14" i="8"/>
  <c r="N14" i="8"/>
  <c r="M14" i="8"/>
  <c r="P13" i="8"/>
  <c r="O13" i="8"/>
  <c r="N13" i="8"/>
  <c r="M13" i="8"/>
  <c r="P12" i="8"/>
  <c r="O12" i="8"/>
  <c r="N12" i="8"/>
  <c r="M12" i="8"/>
  <c r="P11" i="8"/>
  <c r="O11" i="8"/>
  <c r="N11" i="8"/>
  <c r="M11" i="8"/>
  <c r="P10" i="8"/>
  <c r="O10" i="8"/>
  <c r="N10" i="8"/>
  <c r="M10" i="8"/>
  <c r="P9" i="8"/>
  <c r="O9" i="8"/>
  <c r="N9" i="8"/>
  <c r="M9" i="8"/>
  <c r="P8" i="8"/>
  <c r="O8" i="8"/>
  <c r="N8" i="8"/>
  <c r="M8" i="8"/>
  <c r="P7" i="8"/>
  <c r="O7" i="8"/>
  <c r="N7" i="8"/>
  <c r="M7" i="8"/>
  <c r="P6" i="8"/>
  <c r="O6" i="8"/>
  <c r="N6" i="8"/>
  <c r="M6" i="8"/>
  <c r="P5" i="8"/>
  <c r="O5" i="8"/>
  <c r="N5" i="8"/>
  <c r="M5" i="8"/>
  <c r="P4" i="8"/>
  <c r="O4" i="8"/>
  <c r="N4" i="8"/>
  <c r="M4" i="8"/>
  <c r="P3" i="8"/>
  <c r="O3" i="8"/>
  <c r="N3" i="8"/>
  <c r="M3" i="8"/>
</calcChain>
</file>

<file path=xl/sharedStrings.xml><?xml version="1.0" encoding="utf-8"?>
<sst xmlns="http://schemas.openxmlformats.org/spreadsheetml/2006/main" count="560" uniqueCount="363">
  <si>
    <t>100</t>
  </si>
  <si>
    <t>025B</t>
  </si>
  <si>
    <t>Quinto Primaria B</t>
  </si>
  <si>
    <t>Ciencia  y Tecnología</t>
  </si>
  <si>
    <t>P1</t>
  </si>
  <si>
    <t>P2</t>
  </si>
  <si>
    <t>P3</t>
  </si>
  <si>
    <t>P4</t>
  </si>
  <si>
    <t>P5</t>
  </si>
  <si>
    <t>P6</t>
  </si>
  <si>
    <t>Suma 1-5</t>
  </si>
  <si>
    <t>17%(suma)</t>
  </si>
  <si>
    <t>15%(P6)</t>
  </si>
  <si>
    <t>Nota Prom</t>
  </si>
  <si>
    <t>220001</t>
  </si>
  <si>
    <t>Abascal Herrera, Rafael</t>
  </si>
  <si>
    <t>220002</t>
  </si>
  <si>
    <t>Aguilar Bolaños, Lucas</t>
  </si>
  <si>
    <t>221091</t>
  </si>
  <si>
    <t xml:space="preserve">Alfaro Sagastume, Fabian </t>
  </si>
  <si>
    <t>220025</t>
  </si>
  <si>
    <t>Alvarado Ramírez, Natalia</t>
  </si>
  <si>
    <t>220003</t>
  </si>
  <si>
    <t>Alvarez Marroquin, Aurora</t>
  </si>
  <si>
    <t>220097</t>
  </si>
  <si>
    <t>Alvarez Pernillo , Emma Sofía</t>
  </si>
  <si>
    <t>220049</t>
  </si>
  <si>
    <t>Colindres Valdez, José Ignacio</t>
  </si>
  <si>
    <t>220005</t>
  </si>
  <si>
    <t>Contreras Pérez, Pabloandré</t>
  </si>
  <si>
    <t>221080</t>
  </si>
  <si>
    <t>Cruz García, Fernando Javier</t>
  </si>
  <si>
    <t>220134</t>
  </si>
  <si>
    <t>De León Aldana, Camila Eunice</t>
  </si>
  <si>
    <t>220055</t>
  </si>
  <si>
    <t xml:space="preserve">Garzáro Girón , Nicolás </t>
  </si>
  <si>
    <t>220039</t>
  </si>
  <si>
    <t xml:space="preserve">Girón Melgar, Fabián </t>
  </si>
  <si>
    <t>220108</t>
  </si>
  <si>
    <t xml:space="preserve">Guerra Sologaistoa, Andrea Daniela </t>
  </si>
  <si>
    <t>221078</t>
  </si>
  <si>
    <t>Gutierrez Fuentes, Adrian Nicolas</t>
  </si>
  <si>
    <t>220072</t>
  </si>
  <si>
    <t xml:space="preserve">Imeri Cordón , Sebastián Akiel </t>
  </si>
  <si>
    <t>220028</t>
  </si>
  <si>
    <t>King Franco, Sara Paulina</t>
  </si>
  <si>
    <t>220056</t>
  </si>
  <si>
    <t>Lemus Dorst , Gabriel Andres</t>
  </si>
  <si>
    <t>220042</t>
  </si>
  <si>
    <t>Lemus Serrano, José Andrés</t>
  </si>
  <si>
    <t>220010</t>
  </si>
  <si>
    <t>Monterroso Hurtado, Juan Fernando</t>
  </si>
  <si>
    <t>223031</t>
  </si>
  <si>
    <t>Morales Monzón, Luisa Fernanda</t>
  </si>
  <si>
    <t>220103</t>
  </si>
  <si>
    <t>Orozco Orellana, Rodrigo André</t>
  </si>
  <si>
    <t>220036</t>
  </si>
  <si>
    <t>Ortíz Reynoso , Christian Mateo</t>
  </si>
  <si>
    <t>225029</t>
  </si>
  <si>
    <t>Palacios Herrera, Isabella Sofia</t>
  </si>
  <si>
    <t>220053</t>
  </si>
  <si>
    <t>Pezzarossi Facciano , Gianluca André</t>
  </si>
  <si>
    <t>220022</t>
  </si>
  <si>
    <t>Polanco Pelaez, Valentina</t>
  </si>
  <si>
    <t>220084</t>
  </si>
  <si>
    <t>Reina Navarijo, Susan Lucía</t>
  </si>
  <si>
    <t>225083</t>
  </si>
  <si>
    <t>Rosales Ordoñez, Sofía</t>
  </si>
  <si>
    <t>220037</t>
  </si>
  <si>
    <t>Sandoval Mérida , Sheila Alejandra</t>
  </si>
  <si>
    <t>220089</t>
  </si>
  <si>
    <t xml:space="preserve">Saravia Recinos, Pablo Matías </t>
  </si>
  <si>
    <t>220111</t>
  </si>
  <si>
    <t>Titus Moreno , Ariadny Stephania</t>
  </si>
  <si>
    <t>220104</t>
  </si>
  <si>
    <t>Videz Solares, Gabriel</t>
  </si>
  <si>
    <t>CIENC025B</t>
  </si>
  <si>
    <t>026A</t>
  </si>
  <si>
    <t>Sexto Primaria A</t>
  </si>
  <si>
    <t>219084</t>
  </si>
  <si>
    <t>Acevedo Moreira, Marcelo</t>
  </si>
  <si>
    <t>219116</t>
  </si>
  <si>
    <t>Aldana Zeceña, Ana Victoria Ines</t>
  </si>
  <si>
    <t>221103</t>
  </si>
  <si>
    <t>Alonzo Cuellar, Valentina</t>
  </si>
  <si>
    <t>219008</t>
  </si>
  <si>
    <t>Arévalo García, Andrés Fernando</t>
  </si>
  <si>
    <t>219009</t>
  </si>
  <si>
    <t>Castellanos Varela, Montserrath</t>
  </si>
  <si>
    <t>219074</t>
  </si>
  <si>
    <t xml:space="preserve">Castillo Ovalle , María Ximena </t>
  </si>
  <si>
    <t>219012</t>
  </si>
  <si>
    <t>Cordón Hernández, Adriana Sofia</t>
  </si>
  <si>
    <t>219052</t>
  </si>
  <si>
    <t>Cuellar Arroyo, Leah Nicole</t>
  </si>
  <si>
    <t>219103</t>
  </si>
  <si>
    <t>Estrada Barrientos, Rodrigo Alejandro</t>
  </si>
  <si>
    <t>219016</t>
  </si>
  <si>
    <t>Fernández Morales, Valeria</t>
  </si>
  <si>
    <t>219017</t>
  </si>
  <si>
    <t>Flores Loy, Adrián</t>
  </si>
  <si>
    <t>219019</t>
  </si>
  <si>
    <t>Fuentes Villegas, Sofía Isabel</t>
  </si>
  <si>
    <t>219047</t>
  </si>
  <si>
    <t>González López, Bryan Ernesto</t>
  </si>
  <si>
    <t>218146</t>
  </si>
  <si>
    <t>Gutiérrez Contreras, Daniel Andrés</t>
  </si>
  <si>
    <t>225061</t>
  </si>
  <si>
    <t>Hernández García, Gloria Joanna</t>
  </si>
  <si>
    <t>220129</t>
  </si>
  <si>
    <t xml:space="preserve">Melini  Marroquín, Adriana </t>
  </si>
  <si>
    <t>219096</t>
  </si>
  <si>
    <t>Monroy Guzman, Thiago Jared</t>
  </si>
  <si>
    <t>219026</t>
  </si>
  <si>
    <t xml:space="preserve">Montiel Molina, Julian </t>
  </si>
  <si>
    <t>225077</t>
  </si>
  <si>
    <t>Pineda Pacheco, Alisson Evangeline</t>
  </si>
  <si>
    <t>219029</t>
  </si>
  <si>
    <t xml:space="preserve">Rivas Soto, Paula Kamila </t>
  </si>
  <si>
    <t>223041</t>
  </si>
  <si>
    <t>Simeón Chapot, Emmy Kristina</t>
  </si>
  <si>
    <t>219032</t>
  </si>
  <si>
    <t>Toledo Hurtado, Mateo</t>
  </si>
  <si>
    <t>224048</t>
  </si>
  <si>
    <t>Velasco González, Fátima María</t>
  </si>
  <si>
    <t>219061</t>
  </si>
  <si>
    <t>Zelada Diaz, Javier</t>
  </si>
  <si>
    <t>CIENC026A</t>
  </si>
  <si>
    <t>025A</t>
  </si>
  <si>
    <t>Quinto Primaria A</t>
  </si>
  <si>
    <t>Matemática</t>
  </si>
  <si>
    <t>221104</t>
  </si>
  <si>
    <t>Aragón Morales, Santiago</t>
  </si>
  <si>
    <t>223032</t>
  </si>
  <si>
    <t>Barrientos Noguera, Maximiliano</t>
  </si>
  <si>
    <t>220063</t>
  </si>
  <si>
    <t>Búcaro Toriello, Fátima</t>
  </si>
  <si>
    <t>225046</t>
  </si>
  <si>
    <t>Cabrera de la Vega, Pablo Emilio</t>
  </si>
  <si>
    <t>224073</t>
  </si>
  <si>
    <t>Cámbara Pérez, Marco Antonio</t>
  </si>
  <si>
    <t>220027</t>
  </si>
  <si>
    <t>Cardona Torón, Javier Antonio</t>
  </si>
  <si>
    <t>220136</t>
  </si>
  <si>
    <t xml:space="preserve">Carrera Ramirez, Amelie </t>
  </si>
  <si>
    <t>223030</t>
  </si>
  <si>
    <t>Casasola Mendoza, Indigo</t>
  </si>
  <si>
    <t>220015</t>
  </si>
  <si>
    <t xml:space="preserve">Castañaza García, Emily Valeria </t>
  </si>
  <si>
    <t>223036</t>
  </si>
  <si>
    <t>Castillo Leal, Adriana Valeria</t>
  </si>
  <si>
    <t>220066</t>
  </si>
  <si>
    <t xml:space="preserve">De Bruin Paz, Emma Geraldine </t>
  </si>
  <si>
    <t>220017</t>
  </si>
  <si>
    <t>De León Castro , Santiago José</t>
  </si>
  <si>
    <t>220008</t>
  </si>
  <si>
    <t>Félix Roldán, Valentina</t>
  </si>
  <si>
    <t>222062</t>
  </si>
  <si>
    <t>Girón Martínez, Alexander Gabriel</t>
  </si>
  <si>
    <t>220092</t>
  </si>
  <si>
    <t>Girón Morales, Luis Fernando</t>
  </si>
  <si>
    <t>223105</t>
  </si>
  <si>
    <t>Gordillo Vásquez, Sofía Ailein</t>
  </si>
  <si>
    <t>220009</t>
  </si>
  <si>
    <t>Guzmán Schwartz, David Andrés</t>
  </si>
  <si>
    <t>223111</t>
  </si>
  <si>
    <t>Hernández Illescas, Manuel Andrés</t>
  </si>
  <si>
    <t>220021</t>
  </si>
  <si>
    <t>King Franco, Luis Pedro</t>
  </si>
  <si>
    <t>220090</t>
  </si>
  <si>
    <t>Lemus Serrano, Juan Ignacio</t>
  </si>
  <si>
    <t>220075</t>
  </si>
  <si>
    <t xml:space="preserve">López Ruiz, Ana Belén </t>
  </si>
  <si>
    <t>223095</t>
  </si>
  <si>
    <t>Mazariegos Villagrán, Matías</t>
  </si>
  <si>
    <t>220076</t>
  </si>
  <si>
    <t>Monroy Monterroso, José Daniel</t>
  </si>
  <si>
    <t>220094</t>
  </si>
  <si>
    <t>Monterroso Hurtado, José Daniel</t>
  </si>
  <si>
    <t>222060</t>
  </si>
  <si>
    <t>Monzón Catalán, Jose Luis Alvaro</t>
  </si>
  <si>
    <t>220011</t>
  </si>
  <si>
    <t>Morales Echeverría , Fátima Camila</t>
  </si>
  <si>
    <t>225059</t>
  </si>
  <si>
    <t>Moreno Veliz, Estuardo Isaac</t>
  </si>
  <si>
    <t>222059</t>
  </si>
  <si>
    <t xml:space="preserve">Muñoz Mata, Dulce Maria </t>
  </si>
  <si>
    <t>220078</t>
  </si>
  <si>
    <t>Najera Gómez, Emilio Javier</t>
  </si>
  <si>
    <t>220045</t>
  </si>
  <si>
    <t>Portillo Martínez, Juan Marcos</t>
  </si>
  <si>
    <t>220109</t>
  </si>
  <si>
    <t>Santis Milián , Romina</t>
  </si>
  <si>
    <t>220046</t>
  </si>
  <si>
    <t xml:space="preserve">Sosa Herrera, Daniela Sofía </t>
  </si>
  <si>
    <t>MATEM025A</t>
  </si>
  <si>
    <t>MATEM025B</t>
  </si>
  <si>
    <t>025C</t>
  </si>
  <si>
    <t>Quinto Primaria C</t>
  </si>
  <si>
    <t>221102</t>
  </si>
  <si>
    <t>Aceituno Sanchez, Alexa Miranda</t>
  </si>
  <si>
    <t>220024</t>
  </si>
  <si>
    <t>Alay Véliz, Natalia Sofía</t>
  </si>
  <si>
    <t>220014</t>
  </si>
  <si>
    <t>Aristondo Lima , Esteban Daniel</t>
  </si>
  <si>
    <t>220048</t>
  </si>
  <si>
    <t>Beltrán Ruano, Denisse Alejandra</t>
  </si>
  <si>
    <t>220038</t>
  </si>
  <si>
    <t>Búcaro Sosa, Fátima</t>
  </si>
  <si>
    <t>220107</t>
  </si>
  <si>
    <t xml:space="preserve">Calderón Parra , Martín </t>
  </si>
  <si>
    <t>220006</t>
  </si>
  <si>
    <t>De La Vega Huertas , Juan Diego</t>
  </si>
  <si>
    <t>220031</t>
  </si>
  <si>
    <t>De León Aquino, José Rodrigo</t>
  </si>
  <si>
    <t>220007</t>
  </si>
  <si>
    <t>De León Romero , Santiago</t>
  </si>
  <si>
    <t>220067</t>
  </si>
  <si>
    <t>Erales Santizo, Camila</t>
  </si>
  <si>
    <t>220019</t>
  </si>
  <si>
    <t>Flores González, Iker Daniel</t>
  </si>
  <si>
    <t>220091</t>
  </si>
  <si>
    <t>García Escobar , Andy Josué</t>
  </si>
  <si>
    <t>220101</t>
  </si>
  <si>
    <t xml:space="preserve">García García , Nicolás Alejandro </t>
  </si>
  <si>
    <t>220057</t>
  </si>
  <si>
    <t>Girón Morales , Santiago</t>
  </si>
  <si>
    <t>220020</t>
  </si>
  <si>
    <t xml:space="preserve">González Alvarado, Jafet Alejandro </t>
  </si>
  <si>
    <t>220135</t>
  </si>
  <si>
    <t>Herrera Esposito , Sebastian</t>
  </si>
  <si>
    <t>220041</t>
  </si>
  <si>
    <t>Juárez Callejas, Melissa</t>
  </si>
  <si>
    <t>220073</t>
  </si>
  <si>
    <t xml:space="preserve">Júarez Castellanos , Luciana </t>
  </si>
  <si>
    <t>220102</t>
  </si>
  <si>
    <t xml:space="preserve">López Cabrera , Santiago Nicolás </t>
  </si>
  <si>
    <t>220034</t>
  </si>
  <si>
    <t xml:space="preserve">Martínez Lucas , Emma Isabel </t>
  </si>
  <si>
    <t>220115</t>
  </si>
  <si>
    <t>Morales Mejia, Mateo Jafet</t>
  </si>
  <si>
    <t>220058</t>
  </si>
  <si>
    <t xml:space="preserve">Oquendo de León , Vicente </t>
  </si>
  <si>
    <t>220114</t>
  </si>
  <si>
    <t>Ortiz Barrientos , Camila Maria</t>
  </si>
  <si>
    <t>220079</t>
  </si>
  <si>
    <t>Palma Lobos, Esteban José</t>
  </si>
  <si>
    <t>224066</t>
  </si>
  <si>
    <t>Quiñónez Hernández, Ana Victoria</t>
  </si>
  <si>
    <t>226053</t>
  </si>
  <si>
    <t>Ramazzini Carranza, Carlos André</t>
  </si>
  <si>
    <t>220083</t>
  </si>
  <si>
    <t>Ramírez Paredes, Allison Abigail</t>
  </si>
  <si>
    <t>220012</t>
  </si>
  <si>
    <t xml:space="preserve">Rodas Jauregui, Sofía Isabella </t>
  </si>
  <si>
    <t>220093</t>
  </si>
  <si>
    <t>Rodríguez García, Andrea Sofía</t>
  </si>
  <si>
    <t>224047</t>
  </si>
  <si>
    <t>Sánchez Alvarado, Ian Mateo</t>
  </si>
  <si>
    <t>220029</t>
  </si>
  <si>
    <t>Velasquez Abdalla, Adrian Rodrigo</t>
  </si>
  <si>
    <t>220112</t>
  </si>
  <si>
    <t>Villegas Noriega , Farid André</t>
  </si>
  <si>
    <t>MATEM025C</t>
  </si>
  <si>
    <t>MATEM026A</t>
  </si>
  <si>
    <t>026B</t>
  </si>
  <si>
    <t>Sexto Primaria B</t>
  </si>
  <si>
    <t>219080</t>
  </si>
  <si>
    <t xml:space="preserve">Anguiano Morales, Ellen Ariana </t>
  </si>
  <si>
    <t>223091</t>
  </si>
  <si>
    <t>Batres Pellecer, Santiago de Jesús</t>
  </si>
  <si>
    <t>219077</t>
  </si>
  <si>
    <t>Bolaños Molina, Matías</t>
  </si>
  <si>
    <t>219051</t>
  </si>
  <si>
    <t>Coronado Vásquez, Jennifer Valeria</t>
  </si>
  <si>
    <t>219013</t>
  </si>
  <si>
    <t xml:space="preserve">Del Cid Castillo, Sara Isabel </t>
  </si>
  <si>
    <t>221082</t>
  </si>
  <si>
    <t>España Molina, Matias André</t>
  </si>
  <si>
    <t>220117</t>
  </si>
  <si>
    <t>Espina Muñoz, Ian Sebastian</t>
  </si>
  <si>
    <t>219042</t>
  </si>
  <si>
    <t>Flores Sutter, Luca De Jesús</t>
  </si>
  <si>
    <t>219018</t>
  </si>
  <si>
    <t>Folgar Lopez, Santiago</t>
  </si>
  <si>
    <t>223117</t>
  </si>
  <si>
    <t>Fuks Archila, Mia Nicolle</t>
  </si>
  <si>
    <t>223110</t>
  </si>
  <si>
    <t xml:space="preserve">Galiano Brol, Mateo </t>
  </si>
  <si>
    <t>219020</t>
  </si>
  <si>
    <t>García Calderón, Marcela Lucía</t>
  </si>
  <si>
    <t>220119</t>
  </si>
  <si>
    <t xml:space="preserve">García España, Nicole </t>
  </si>
  <si>
    <t>219043</t>
  </si>
  <si>
    <t>González De León, Rodrigo Andrés</t>
  </si>
  <si>
    <t>219069</t>
  </si>
  <si>
    <t>González Orellana, Mia Sophia</t>
  </si>
  <si>
    <t>219021</t>
  </si>
  <si>
    <t>Leal Gómez, Juán Andrés</t>
  </si>
  <si>
    <t>220132</t>
  </si>
  <si>
    <t>Lemus Valdez, Ana Valeria</t>
  </si>
  <si>
    <t>219038</t>
  </si>
  <si>
    <t>Martínez Cofiño, Gabriel Alejandro</t>
  </si>
  <si>
    <t>219058</t>
  </si>
  <si>
    <t>Méndez Aldana, Byron Andrés</t>
  </si>
  <si>
    <t>225063</t>
  </si>
  <si>
    <t>Morales Castro, Daniela Jimena</t>
  </si>
  <si>
    <t>220125</t>
  </si>
  <si>
    <t>Sosa Robles, Valerie</t>
  </si>
  <si>
    <t>219031</t>
  </si>
  <si>
    <t xml:space="preserve">Tercero Cantoral, Isabel </t>
  </si>
  <si>
    <t>224067</t>
  </si>
  <si>
    <t>Veliz Morataya, Ximena Izabela</t>
  </si>
  <si>
    <t>MATEM026B</t>
  </si>
  <si>
    <t>026C</t>
  </si>
  <si>
    <t>Sexto Primaria C</t>
  </si>
  <si>
    <t>223089</t>
  </si>
  <si>
    <t>Aguirre Ramos , Mía</t>
  </si>
  <si>
    <t>219112</t>
  </si>
  <si>
    <t>Argeñal Roca, Sol Ivette</t>
  </si>
  <si>
    <t>221060</t>
  </si>
  <si>
    <t>Armas Torres, Mathias Samuel</t>
  </si>
  <si>
    <t>219006</t>
  </si>
  <si>
    <t>Asturias Juárez, Marcela</t>
  </si>
  <si>
    <t>219011</t>
  </si>
  <si>
    <t>Cifuentes Miranda, Maria Fernanda</t>
  </si>
  <si>
    <t>219078</t>
  </si>
  <si>
    <t>Cruz Samayoa, Andrés Javier</t>
  </si>
  <si>
    <t>221070</t>
  </si>
  <si>
    <t>Del Cid Ramírez, Anamaría</t>
  </si>
  <si>
    <t>221066</t>
  </si>
  <si>
    <t>Garcia Leal, Pedro Emilio</t>
  </si>
  <si>
    <t>219034</t>
  </si>
  <si>
    <t>Gorriz Engelhardt, Mikel</t>
  </si>
  <si>
    <t>219054</t>
  </si>
  <si>
    <t>Hecht Matus, Stephan Nicolas</t>
  </si>
  <si>
    <t>219055</t>
  </si>
  <si>
    <t>Hernandez Alonso, Maria Renée</t>
  </si>
  <si>
    <t>219022</t>
  </si>
  <si>
    <t>López Vasquez, Sara Jimena</t>
  </si>
  <si>
    <t>219023</t>
  </si>
  <si>
    <t>Loreto Vásquez, Gianluca</t>
  </si>
  <si>
    <t>220121</t>
  </si>
  <si>
    <t>Meyer Aldana , Ian André</t>
  </si>
  <si>
    <t>219024</t>
  </si>
  <si>
    <t xml:space="preserve">Meza García, Lisbeth Paola </t>
  </si>
  <si>
    <t>219062</t>
  </si>
  <si>
    <t>Morales De León, Otto Emmanuel</t>
  </si>
  <si>
    <t>218048</t>
  </si>
  <si>
    <t>Morales Espinal, Natalia Marcela</t>
  </si>
  <si>
    <t>219076</t>
  </si>
  <si>
    <t>Paíz Rodriguez, Valeria</t>
  </si>
  <si>
    <t>219079</t>
  </si>
  <si>
    <t>Remis Mota, Mateo Andrés</t>
  </si>
  <si>
    <t>219050</t>
  </si>
  <si>
    <t xml:space="preserve">Rodas Reyes , Martín </t>
  </si>
  <si>
    <t>219105</t>
  </si>
  <si>
    <t>Román García, Thiago José</t>
  </si>
  <si>
    <t>220126</t>
  </si>
  <si>
    <t xml:space="preserve">Vásquez Payeras, Madeleine Michelle </t>
  </si>
  <si>
    <t>219083</t>
  </si>
  <si>
    <t>Yax Miranda, Aislyn Valentina</t>
  </si>
  <si>
    <t>MATEM026C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</si>
</sst>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6"/>
      <color rgb="FF0000FF"/>
      <name val="Tahoma"/>
      <family val="2"/>
    </font>
    <font>
      <b/>
      <sz val="12"/>
      <color rgb="FF008000"/>
      <name val="Tahoma"/>
      <family val="2"/>
    </font>
    <font>
      <b/>
      <sz val="16"/>
      <color rgb="FFFF0000"/>
      <name val="Tahoma"/>
      <family val="2"/>
    </font>
    <font>
      <b/>
      <sz val="12"/>
      <color rgb="FF0000FF"/>
      <name val="Tahoma"/>
      <family val="2"/>
    </font>
    <font>
      <b/>
      <sz val="16"/>
      <color rgb="FFFFFFFF"/>
      <name val="Tahoma"/>
      <family val="2"/>
    </font>
    <font>
      <b/>
      <sz val="12"/>
      <color rgb="FFFF0000"/>
      <name val="Tahoma"/>
      <family val="2"/>
    </font>
    <font>
      <b/>
      <sz val="8"/>
      <color rgb="FF0000FF"/>
      <name val="Tahoma"/>
      <family val="2"/>
    </font>
    <font>
      <b/>
      <sz val="11"/>
      <color rgb="FF0000FF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43"/>
        <bgColor indexed="64"/>
      </patternFill>
    </fill>
  </fills>
  <borders count="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 applyAlignment="1">
      <alignment horizontal="left"/>
    </xf>
    <xf numFmtId="0" fontId="3" fillId="2" borderId="1" xfId="0" applyFont="1" applyFill="1" applyBorder="1" applyAlignment="1">
      <alignment horizontal="left"/>
    </xf>
    <xf numFmtId="0" fontId="4" fillId="0" borderId="0" xfId="0" applyFont="1" applyAlignment="1">
      <alignment horizontal="left"/>
    </xf>
    <xf numFmtId="0" fontId="5" fillId="2" borderId="1" xfId="0" applyFont="1" applyFill="1" applyBorder="1" applyAlignment="1">
      <alignment horizontal="left"/>
    </xf>
    <xf numFmtId="0" fontId="6" fillId="0" borderId="0" xfId="0" applyFont="1" applyAlignment="1">
      <alignment horizontal="left"/>
    </xf>
    <xf numFmtId="0" fontId="5" fillId="2" borderId="1" xfId="0" applyFont="1" applyFill="1" applyBorder="1" applyAlignment="1"/>
    <xf numFmtId="0" fontId="7" fillId="2" borderId="1" xfId="0" applyFont="1" applyFill="1" applyBorder="1" applyAlignment="1">
      <alignment horizontal="left"/>
    </xf>
    <xf numFmtId="0" fontId="8" fillId="0" borderId="0" xfId="0" applyFont="1" applyAlignment="1">
      <alignment horizontal="left"/>
    </xf>
    <xf numFmtId="0" fontId="3" fillId="2" borderId="1" xfId="0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horizontal="center"/>
      <protection locked="0"/>
    </xf>
    <xf numFmtId="0" fontId="1" fillId="0" borderId="0" xfId="0" applyFont="1"/>
    <xf numFmtId="0" fontId="0" fillId="0" borderId="1" xfId="0" applyFill="1" applyBorder="1"/>
    <xf numFmtId="0" fontId="10" fillId="0" borderId="1" xfId="0" applyFont="1" applyFill="1" applyBorder="1"/>
    <xf numFmtId="0" fontId="9" fillId="0" borderId="1" xfId="0" applyFont="1" applyFill="1" applyBorder="1"/>
    <xf numFmtId="0" fontId="9" fillId="3" borderId="1" xfId="0" applyFont="1" applyFill="1" applyBorder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02B6BB-4E85-40F2-9A6D-BB2ADD2490A0}">
  <dimension ref="A1:P33"/>
  <sheetViews>
    <sheetView tabSelected="1" workbookViewId="0"/>
  </sheetViews>
  <sheetFormatPr baseColWidth="10" defaultRowHeight="15" x14ac:dyDescent="0.25"/>
  <cols>
    <col min="1" max="1" width="7.140625" bestFit="1" customWidth="1"/>
    <col min="2" max="2" width="9.140625" bestFit="1" customWidth="1"/>
    <col min="3" max="3" width="33.7109375" bestFit="1" customWidth="1"/>
    <col min="4" max="9" width="4.28515625" bestFit="1" customWidth="1"/>
    <col min="10" max="12" width="3.7109375" customWidth="1"/>
    <col min="13" max="13" width="12.28515625" bestFit="1" customWidth="1"/>
    <col min="14" max="14" width="15" bestFit="1" customWidth="1"/>
    <col min="15" max="15" width="11.85546875" bestFit="1" customWidth="1"/>
    <col min="16" max="16" width="13.7109375" bestFit="1" customWidth="1"/>
  </cols>
  <sheetData>
    <row r="1" spans="1:16" ht="19.5" x14ac:dyDescent="0.25">
      <c r="A1" s="3" t="s">
        <v>0</v>
      </c>
      <c r="B1" s="1" t="s">
        <v>1</v>
      </c>
      <c r="C1" s="1" t="s">
        <v>2</v>
      </c>
      <c r="D1" s="5" t="s">
        <v>76</v>
      </c>
      <c r="E1" s="1"/>
      <c r="F1" s="1"/>
      <c r="G1" s="1"/>
      <c r="H1" s="1"/>
      <c r="I1" s="8"/>
      <c r="J1" s="8"/>
      <c r="K1" s="8"/>
      <c r="L1" s="8"/>
      <c r="M1" s="8"/>
      <c r="N1" s="1"/>
      <c r="O1" s="1"/>
      <c r="P1" s="1"/>
    </row>
    <row r="2" spans="1:16" ht="15.75" x14ac:dyDescent="0.25">
      <c r="A2" s="6">
        <v>4</v>
      </c>
      <c r="B2" s="2">
        <v>2026</v>
      </c>
      <c r="C2" s="4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9" t="s">
        <v>9</v>
      </c>
      <c r="J2" s="9"/>
      <c r="K2" s="9"/>
      <c r="L2" s="9"/>
      <c r="M2" s="10" t="s">
        <v>10</v>
      </c>
      <c r="N2" s="7" t="s">
        <v>11</v>
      </c>
      <c r="O2" s="7" t="s">
        <v>12</v>
      </c>
      <c r="P2" s="7" t="s">
        <v>13</v>
      </c>
    </row>
    <row r="3" spans="1:16" x14ac:dyDescent="0.25">
      <c r="A3" s="12" t="s">
        <v>14</v>
      </c>
      <c r="B3" s="12">
        <v>1</v>
      </c>
      <c r="C3" s="13" t="s">
        <v>15</v>
      </c>
      <c r="D3" s="14">
        <v>77</v>
      </c>
      <c r="E3" s="14">
        <v>67</v>
      </c>
      <c r="F3" s="14">
        <v>62</v>
      </c>
      <c r="G3" s="15"/>
      <c r="H3" s="14"/>
      <c r="I3" s="14"/>
      <c r="J3" s="14"/>
      <c r="M3" s="11">
        <f>D3+E3+F3+G3+H3</f>
        <v>206</v>
      </c>
      <c r="N3">
        <f>M3*0.17</f>
        <v>35.020000000000003</v>
      </c>
      <c r="O3">
        <f>I3*0.15</f>
        <v>0</v>
      </c>
      <c r="P3">
        <f>ROUND(N3+O3,0)</f>
        <v>35</v>
      </c>
    </row>
    <row r="4" spans="1:16" x14ac:dyDescent="0.25">
      <c r="A4" s="12" t="s">
        <v>16</v>
      </c>
      <c r="B4" s="12">
        <v>2</v>
      </c>
      <c r="C4" s="13" t="s">
        <v>17</v>
      </c>
      <c r="D4" s="14">
        <v>96</v>
      </c>
      <c r="E4" s="14">
        <v>95</v>
      </c>
      <c r="F4" s="14">
        <v>88</v>
      </c>
      <c r="G4" s="15"/>
      <c r="H4" s="14"/>
      <c r="I4" s="14"/>
      <c r="J4" s="14"/>
      <c r="M4" s="11">
        <f>D4+E4+F4+G4+H4</f>
        <v>279</v>
      </c>
      <c r="N4">
        <f>M4*0.17</f>
        <v>47.430000000000007</v>
      </c>
      <c r="O4">
        <f>I4*0.15</f>
        <v>0</v>
      </c>
      <c r="P4">
        <f>ROUND(N4+O4,0)</f>
        <v>47</v>
      </c>
    </row>
    <row r="5" spans="1:16" x14ac:dyDescent="0.25">
      <c r="A5" s="12" t="s">
        <v>18</v>
      </c>
      <c r="B5" s="12">
        <v>3</v>
      </c>
      <c r="C5" s="13" t="s">
        <v>19</v>
      </c>
      <c r="D5" s="14">
        <v>81</v>
      </c>
      <c r="E5" s="14">
        <v>78</v>
      </c>
      <c r="F5" s="14">
        <v>81</v>
      </c>
      <c r="G5" s="15"/>
      <c r="H5" s="14"/>
      <c r="I5" s="14"/>
      <c r="J5" s="14"/>
      <c r="M5" s="11">
        <f>D5+E5+F5+G5+H5</f>
        <v>240</v>
      </c>
      <c r="N5">
        <f>M5*0.17</f>
        <v>40.800000000000004</v>
      </c>
      <c r="O5">
        <f>I5*0.15</f>
        <v>0</v>
      </c>
      <c r="P5">
        <f>ROUND(N5+O5,0)</f>
        <v>41</v>
      </c>
    </row>
    <row r="6" spans="1:16" x14ac:dyDescent="0.25">
      <c r="A6" s="12" t="s">
        <v>20</v>
      </c>
      <c r="B6" s="12">
        <v>4</v>
      </c>
      <c r="C6" s="13" t="s">
        <v>21</v>
      </c>
      <c r="D6" s="14">
        <v>91</v>
      </c>
      <c r="E6" s="14">
        <v>90</v>
      </c>
      <c r="F6" s="14">
        <v>81</v>
      </c>
      <c r="G6" s="15"/>
      <c r="H6" s="14"/>
      <c r="I6" s="14"/>
      <c r="J6" s="14"/>
      <c r="M6" s="11">
        <f>D6+E6+F6+G6+H6</f>
        <v>262</v>
      </c>
      <c r="N6">
        <f>M6*0.17</f>
        <v>44.540000000000006</v>
      </c>
      <c r="O6">
        <f>I6*0.15</f>
        <v>0</v>
      </c>
      <c r="P6">
        <f>ROUND(N6+O6,0)</f>
        <v>45</v>
      </c>
    </row>
    <row r="7" spans="1:16" x14ac:dyDescent="0.25">
      <c r="A7" s="12" t="s">
        <v>22</v>
      </c>
      <c r="B7" s="12">
        <v>5</v>
      </c>
      <c r="C7" s="13" t="s">
        <v>23</v>
      </c>
      <c r="D7" s="14">
        <v>95</v>
      </c>
      <c r="E7" s="14">
        <v>92</v>
      </c>
      <c r="F7" s="14">
        <v>84</v>
      </c>
      <c r="G7" s="15"/>
      <c r="H7" s="14"/>
      <c r="I7" s="14"/>
      <c r="J7" s="14"/>
      <c r="M7" s="11">
        <f>D7+E7+F7+G7+H7</f>
        <v>271</v>
      </c>
      <c r="N7">
        <f>M7*0.17</f>
        <v>46.07</v>
      </c>
      <c r="O7">
        <f>I7*0.15</f>
        <v>0</v>
      </c>
      <c r="P7">
        <f>ROUND(N7+O7,0)</f>
        <v>46</v>
      </c>
    </row>
    <row r="8" spans="1:16" x14ac:dyDescent="0.25">
      <c r="A8" s="12" t="s">
        <v>24</v>
      </c>
      <c r="B8" s="12">
        <v>6</v>
      </c>
      <c r="C8" s="13" t="s">
        <v>25</v>
      </c>
      <c r="D8" s="14">
        <v>83</v>
      </c>
      <c r="E8" s="14">
        <v>85</v>
      </c>
      <c r="F8" s="14">
        <v>75</v>
      </c>
      <c r="G8" s="15"/>
      <c r="H8" s="14"/>
      <c r="I8" s="14"/>
      <c r="J8" s="14"/>
      <c r="M8" s="11">
        <f>D8+E8+F8+G8+H8</f>
        <v>243</v>
      </c>
      <c r="N8">
        <f>M8*0.17</f>
        <v>41.31</v>
      </c>
      <c r="O8">
        <f>I8*0.15</f>
        <v>0</v>
      </c>
      <c r="P8">
        <f>ROUND(N8+O8,0)</f>
        <v>41</v>
      </c>
    </row>
    <row r="9" spans="1:16" x14ac:dyDescent="0.25">
      <c r="A9" s="12" t="s">
        <v>26</v>
      </c>
      <c r="B9" s="12">
        <v>7</v>
      </c>
      <c r="C9" s="13" t="s">
        <v>27</v>
      </c>
      <c r="D9" s="14">
        <v>74</v>
      </c>
      <c r="E9" s="14">
        <v>65</v>
      </c>
      <c r="F9" s="14">
        <v>53</v>
      </c>
      <c r="G9" s="15"/>
      <c r="H9" s="14"/>
      <c r="I9" s="14"/>
      <c r="J9" s="14"/>
      <c r="M9" s="11">
        <f>D9+E9+F9+G9+H9</f>
        <v>192</v>
      </c>
      <c r="N9">
        <f>M9*0.17</f>
        <v>32.64</v>
      </c>
      <c r="O9">
        <f>I9*0.15</f>
        <v>0</v>
      </c>
      <c r="P9">
        <f>ROUND(N9+O9,0)</f>
        <v>33</v>
      </c>
    </row>
    <row r="10" spans="1:16" x14ac:dyDescent="0.25">
      <c r="A10" s="12" t="s">
        <v>28</v>
      </c>
      <c r="B10" s="12">
        <v>8</v>
      </c>
      <c r="C10" s="13" t="s">
        <v>29</v>
      </c>
      <c r="D10" s="14">
        <v>71</v>
      </c>
      <c r="E10" s="14">
        <v>79</v>
      </c>
      <c r="F10" s="14">
        <v>63</v>
      </c>
      <c r="G10" s="15"/>
      <c r="H10" s="14"/>
      <c r="I10" s="14"/>
      <c r="J10" s="14"/>
      <c r="M10" s="11">
        <f>D10+E10+F10+G10+H10</f>
        <v>213</v>
      </c>
      <c r="N10">
        <f>M10*0.17</f>
        <v>36.21</v>
      </c>
      <c r="O10">
        <f>I10*0.15</f>
        <v>0</v>
      </c>
      <c r="P10">
        <f>ROUND(N10+O10,0)</f>
        <v>36</v>
      </c>
    </row>
    <row r="11" spans="1:16" x14ac:dyDescent="0.25">
      <c r="A11" s="12" t="s">
        <v>30</v>
      </c>
      <c r="B11" s="12">
        <v>9</v>
      </c>
      <c r="C11" s="13" t="s">
        <v>31</v>
      </c>
      <c r="D11" s="14">
        <v>75</v>
      </c>
      <c r="E11" s="14">
        <v>79</v>
      </c>
      <c r="F11" s="14">
        <v>73</v>
      </c>
      <c r="G11" s="15"/>
      <c r="H11" s="14"/>
      <c r="I11" s="14"/>
      <c r="J11" s="14"/>
      <c r="M11" s="11">
        <f>D11+E11+F11+G11+H11</f>
        <v>227</v>
      </c>
      <c r="N11">
        <f>M11*0.17</f>
        <v>38.590000000000003</v>
      </c>
      <c r="O11">
        <f>I11*0.15</f>
        <v>0</v>
      </c>
      <c r="P11">
        <f>ROUND(N11+O11,0)</f>
        <v>39</v>
      </c>
    </row>
    <row r="12" spans="1:16" x14ac:dyDescent="0.25">
      <c r="A12" s="12" t="s">
        <v>32</v>
      </c>
      <c r="B12" s="12">
        <v>10</v>
      </c>
      <c r="C12" s="13" t="s">
        <v>33</v>
      </c>
      <c r="D12" s="14">
        <v>92</v>
      </c>
      <c r="E12" s="14">
        <v>86</v>
      </c>
      <c r="F12" s="14">
        <v>84</v>
      </c>
      <c r="G12" s="15"/>
      <c r="H12" s="14"/>
      <c r="I12" s="14"/>
      <c r="J12" s="14"/>
      <c r="M12" s="11">
        <f>D12+E12+F12+G12+H12</f>
        <v>262</v>
      </c>
      <c r="N12">
        <f>M12*0.17</f>
        <v>44.540000000000006</v>
      </c>
      <c r="O12">
        <f>I12*0.15</f>
        <v>0</v>
      </c>
      <c r="P12">
        <f>ROUND(N12+O12,0)</f>
        <v>45</v>
      </c>
    </row>
    <row r="13" spans="1:16" x14ac:dyDescent="0.25">
      <c r="A13" s="12" t="s">
        <v>34</v>
      </c>
      <c r="B13" s="12">
        <v>11</v>
      </c>
      <c r="C13" s="13" t="s">
        <v>35</v>
      </c>
      <c r="D13" s="14">
        <v>79</v>
      </c>
      <c r="E13" s="14">
        <v>90</v>
      </c>
      <c r="F13" s="14">
        <v>80</v>
      </c>
      <c r="G13" s="15"/>
      <c r="H13" s="14"/>
      <c r="I13" s="14"/>
      <c r="J13" s="14"/>
      <c r="M13" s="11">
        <f>D13+E13+F13+G13+H13</f>
        <v>249</v>
      </c>
      <c r="N13">
        <f>M13*0.17</f>
        <v>42.330000000000005</v>
      </c>
      <c r="O13">
        <f>I13*0.15</f>
        <v>0</v>
      </c>
      <c r="P13">
        <f>ROUND(N13+O13,0)</f>
        <v>42</v>
      </c>
    </row>
    <row r="14" spans="1:16" x14ac:dyDescent="0.25">
      <c r="A14" s="12" t="s">
        <v>36</v>
      </c>
      <c r="B14" s="12">
        <v>12</v>
      </c>
      <c r="C14" s="13" t="s">
        <v>37</v>
      </c>
      <c r="D14" s="14">
        <v>76</v>
      </c>
      <c r="E14" s="14">
        <v>79</v>
      </c>
      <c r="F14" s="14">
        <v>69</v>
      </c>
      <c r="G14" s="15"/>
      <c r="H14" s="14"/>
      <c r="I14" s="14"/>
      <c r="J14" s="14"/>
      <c r="M14" s="11">
        <f>D14+E14+F14+G14+H14</f>
        <v>224</v>
      </c>
      <c r="N14">
        <f>M14*0.17</f>
        <v>38.080000000000005</v>
      </c>
      <c r="O14">
        <f>I14*0.15</f>
        <v>0</v>
      </c>
      <c r="P14">
        <f>ROUND(N14+O14,0)</f>
        <v>38</v>
      </c>
    </row>
    <row r="15" spans="1:16" x14ac:dyDescent="0.25">
      <c r="A15" s="12" t="s">
        <v>38</v>
      </c>
      <c r="B15" s="12">
        <v>13</v>
      </c>
      <c r="C15" s="13" t="s">
        <v>39</v>
      </c>
      <c r="D15" s="14">
        <v>100</v>
      </c>
      <c r="E15" s="14">
        <v>96</v>
      </c>
      <c r="F15" s="14">
        <v>94</v>
      </c>
      <c r="G15" s="15"/>
      <c r="H15" s="14"/>
      <c r="I15" s="14"/>
      <c r="J15" s="14"/>
      <c r="M15" s="11">
        <f>D15+E15+F15+G15+H15</f>
        <v>290</v>
      </c>
      <c r="N15">
        <f>M15*0.17</f>
        <v>49.300000000000004</v>
      </c>
      <c r="O15">
        <f>I15*0.15</f>
        <v>0</v>
      </c>
      <c r="P15">
        <f>ROUND(N15+O15,0)</f>
        <v>49</v>
      </c>
    </row>
    <row r="16" spans="1:16" x14ac:dyDescent="0.25">
      <c r="A16" s="12" t="s">
        <v>40</v>
      </c>
      <c r="B16" s="12">
        <v>14</v>
      </c>
      <c r="C16" s="13" t="s">
        <v>41</v>
      </c>
      <c r="D16" s="14">
        <v>83</v>
      </c>
      <c r="E16" s="14">
        <v>61</v>
      </c>
      <c r="F16" s="14">
        <v>83</v>
      </c>
      <c r="G16" s="15"/>
      <c r="H16" s="14"/>
      <c r="I16" s="14"/>
      <c r="J16" s="14"/>
      <c r="M16" s="11">
        <f>D16+E16+F16+G16+H16</f>
        <v>227</v>
      </c>
      <c r="N16">
        <f>M16*0.17</f>
        <v>38.590000000000003</v>
      </c>
      <c r="O16">
        <f>I16*0.15</f>
        <v>0</v>
      </c>
      <c r="P16">
        <f>ROUND(N16+O16,0)</f>
        <v>39</v>
      </c>
    </row>
    <row r="17" spans="1:16" x14ac:dyDescent="0.25">
      <c r="A17" s="12" t="s">
        <v>42</v>
      </c>
      <c r="B17" s="12">
        <v>15</v>
      </c>
      <c r="C17" s="13" t="s">
        <v>43</v>
      </c>
      <c r="D17" s="14">
        <v>87</v>
      </c>
      <c r="E17" s="14">
        <v>94</v>
      </c>
      <c r="F17" s="14">
        <v>92</v>
      </c>
      <c r="G17" s="15"/>
      <c r="H17" s="14"/>
      <c r="I17" s="14"/>
      <c r="J17" s="14"/>
      <c r="M17" s="11">
        <f>D17+E17+F17+G17+H17</f>
        <v>273</v>
      </c>
      <c r="N17">
        <f>M17*0.17</f>
        <v>46.410000000000004</v>
      </c>
      <c r="O17">
        <f>I17*0.15</f>
        <v>0</v>
      </c>
      <c r="P17">
        <f>ROUND(N17+O17,0)</f>
        <v>46</v>
      </c>
    </row>
    <row r="18" spans="1:16" x14ac:dyDescent="0.25">
      <c r="A18" s="12" t="s">
        <v>44</v>
      </c>
      <c r="B18" s="12">
        <v>16</v>
      </c>
      <c r="C18" s="13" t="s">
        <v>45</v>
      </c>
      <c r="D18" s="14">
        <v>92</v>
      </c>
      <c r="E18" s="14">
        <v>88</v>
      </c>
      <c r="F18" s="14">
        <v>88</v>
      </c>
      <c r="G18" s="15"/>
      <c r="H18" s="14"/>
      <c r="I18" s="14"/>
      <c r="J18" s="14"/>
      <c r="M18" s="11">
        <f>D18+E18+F18+G18+H18</f>
        <v>268</v>
      </c>
      <c r="N18">
        <f>M18*0.17</f>
        <v>45.56</v>
      </c>
      <c r="O18">
        <f>I18*0.15</f>
        <v>0</v>
      </c>
      <c r="P18">
        <f>ROUND(N18+O18,0)</f>
        <v>46</v>
      </c>
    </row>
    <row r="19" spans="1:16" x14ac:dyDescent="0.25">
      <c r="A19" s="12" t="s">
        <v>46</v>
      </c>
      <c r="B19" s="12">
        <v>17</v>
      </c>
      <c r="C19" s="13" t="s">
        <v>47</v>
      </c>
      <c r="D19" s="14">
        <v>79</v>
      </c>
      <c r="E19" s="14">
        <v>68</v>
      </c>
      <c r="F19" s="14">
        <v>63</v>
      </c>
      <c r="G19" s="15"/>
      <c r="H19" s="14"/>
      <c r="I19" s="14"/>
      <c r="J19" s="14"/>
      <c r="M19" s="11">
        <f>D19+E19+F19+G19+H19</f>
        <v>210</v>
      </c>
      <c r="N19">
        <f>M19*0.17</f>
        <v>35.700000000000003</v>
      </c>
      <c r="O19">
        <f>I19*0.15</f>
        <v>0</v>
      </c>
      <c r="P19">
        <f>ROUND(N19+O19,0)</f>
        <v>36</v>
      </c>
    </row>
    <row r="20" spans="1:16" x14ac:dyDescent="0.25">
      <c r="A20" s="12" t="s">
        <v>48</v>
      </c>
      <c r="B20" s="12">
        <v>18</v>
      </c>
      <c r="C20" s="13" t="s">
        <v>49</v>
      </c>
      <c r="D20" s="14">
        <v>85</v>
      </c>
      <c r="E20" s="14">
        <v>60</v>
      </c>
      <c r="F20" s="14">
        <v>78</v>
      </c>
      <c r="G20" s="15"/>
      <c r="H20" s="14"/>
      <c r="I20" s="14"/>
      <c r="J20" s="14"/>
      <c r="M20" s="11">
        <f>D20+E20+F20+G20+H20</f>
        <v>223</v>
      </c>
      <c r="N20">
        <f>M20*0.17</f>
        <v>37.910000000000004</v>
      </c>
      <c r="O20">
        <f>I20*0.15</f>
        <v>0</v>
      </c>
      <c r="P20">
        <f>ROUND(N20+O20,0)</f>
        <v>38</v>
      </c>
    </row>
    <row r="21" spans="1:16" x14ac:dyDescent="0.25">
      <c r="A21" s="12" t="s">
        <v>50</v>
      </c>
      <c r="B21" s="12">
        <v>19</v>
      </c>
      <c r="C21" s="13" t="s">
        <v>51</v>
      </c>
      <c r="D21" s="14">
        <v>97</v>
      </c>
      <c r="E21" s="14">
        <v>99</v>
      </c>
      <c r="F21" s="14">
        <v>93</v>
      </c>
      <c r="G21" s="15"/>
      <c r="H21" s="14"/>
      <c r="I21" s="14"/>
      <c r="J21" s="14"/>
      <c r="M21" s="11">
        <f>D21+E21+F21+G21+H21</f>
        <v>289</v>
      </c>
      <c r="N21">
        <f>M21*0.17</f>
        <v>49.13</v>
      </c>
      <c r="O21">
        <f>I21*0.15</f>
        <v>0</v>
      </c>
      <c r="P21">
        <f>ROUND(N21+O21,0)</f>
        <v>49</v>
      </c>
    </row>
    <row r="22" spans="1:16" x14ac:dyDescent="0.25">
      <c r="A22" s="12" t="s">
        <v>52</v>
      </c>
      <c r="B22" s="12">
        <v>20</v>
      </c>
      <c r="C22" s="13" t="s">
        <v>53</v>
      </c>
      <c r="D22" s="14">
        <v>62</v>
      </c>
      <c r="E22" s="14">
        <v>73</v>
      </c>
      <c r="F22" s="14">
        <v>50</v>
      </c>
      <c r="G22" s="15"/>
      <c r="H22" s="14"/>
      <c r="I22" s="14"/>
      <c r="J22" s="14"/>
      <c r="M22" s="11">
        <f>D22+E22+F22+G22+H22</f>
        <v>185</v>
      </c>
      <c r="N22">
        <f>M22*0.17</f>
        <v>31.450000000000003</v>
      </c>
      <c r="O22">
        <f>I22*0.15</f>
        <v>0</v>
      </c>
      <c r="P22">
        <f>ROUND(N22+O22,0)</f>
        <v>31</v>
      </c>
    </row>
    <row r="23" spans="1:16" x14ac:dyDescent="0.25">
      <c r="A23" s="12" t="s">
        <v>54</v>
      </c>
      <c r="B23" s="12">
        <v>21</v>
      </c>
      <c r="C23" s="13" t="s">
        <v>55</v>
      </c>
      <c r="D23" s="14">
        <v>91</v>
      </c>
      <c r="E23" s="14">
        <v>94</v>
      </c>
      <c r="F23" s="14">
        <v>89</v>
      </c>
      <c r="G23" s="15"/>
      <c r="H23" s="14"/>
      <c r="I23" s="14"/>
      <c r="J23" s="14"/>
      <c r="M23" s="11">
        <f>D23+E23+F23+G23+H23</f>
        <v>274</v>
      </c>
      <c r="N23">
        <f>M23*0.17</f>
        <v>46.580000000000005</v>
      </c>
      <c r="O23">
        <f>I23*0.15</f>
        <v>0</v>
      </c>
      <c r="P23">
        <f>ROUND(N23+O23,0)</f>
        <v>47</v>
      </c>
    </row>
    <row r="24" spans="1:16" x14ac:dyDescent="0.25">
      <c r="A24" s="12" t="s">
        <v>56</v>
      </c>
      <c r="B24" s="12">
        <v>22</v>
      </c>
      <c r="C24" s="13" t="s">
        <v>57</v>
      </c>
      <c r="D24" s="14">
        <v>93</v>
      </c>
      <c r="E24" s="14">
        <v>98</v>
      </c>
      <c r="F24" s="14">
        <v>94</v>
      </c>
      <c r="G24" s="15"/>
      <c r="H24" s="14"/>
      <c r="I24" s="14"/>
      <c r="J24" s="14"/>
      <c r="M24" s="11">
        <f>D24+E24+F24+G24+H24</f>
        <v>285</v>
      </c>
      <c r="N24">
        <f>M24*0.17</f>
        <v>48.45</v>
      </c>
      <c r="O24">
        <f>I24*0.15</f>
        <v>0</v>
      </c>
      <c r="P24">
        <f>ROUND(N24+O24,0)</f>
        <v>48</v>
      </c>
    </row>
    <row r="25" spans="1:16" x14ac:dyDescent="0.25">
      <c r="A25" s="12" t="s">
        <v>58</v>
      </c>
      <c r="B25" s="12">
        <v>23</v>
      </c>
      <c r="C25" s="13" t="s">
        <v>59</v>
      </c>
      <c r="D25" s="14">
        <v>93</v>
      </c>
      <c r="E25" s="14">
        <v>98</v>
      </c>
      <c r="F25" s="14">
        <v>85</v>
      </c>
      <c r="G25" s="15"/>
      <c r="H25" s="14"/>
      <c r="I25" s="14"/>
      <c r="J25" s="14"/>
      <c r="M25" s="11">
        <f>D25+E25+F25+G25+H25</f>
        <v>276</v>
      </c>
      <c r="N25">
        <f>M25*0.17</f>
        <v>46.92</v>
      </c>
      <c r="O25">
        <f>I25*0.15</f>
        <v>0</v>
      </c>
      <c r="P25">
        <f>ROUND(N25+O25,0)</f>
        <v>47</v>
      </c>
    </row>
    <row r="26" spans="1:16" x14ac:dyDescent="0.25">
      <c r="A26" s="12" t="s">
        <v>60</v>
      </c>
      <c r="B26" s="12">
        <v>24</v>
      </c>
      <c r="C26" s="13" t="s">
        <v>61</v>
      </c>
      <c r="D26" s="14">
        <v>79</v>
      </c>
      <c r="E26" s="14">
        <v>77</v>
      </c>
      <c r="F26" s="14">
        <v>74</v>
      </c>
      <c r="G26" s="15"/>
      <c r="H26" s="14"/>
      <c r="I26" s="14"/>
      <c r="J26" s="14"/>
      <c r="M26" s="11">
        <f>D26+E26+F26+G26+H26</f>
        <v>230</v>
      </c>
      <c r="N26">
        <f>M26*0.17</f>
        <v>39.1</v>
      </c>
      <c r="O26">
        <f>I26*0.15</f>
        <v>0</v>
      </c>
      <c r="P26">
        <f>ROUND(N26+O26,0)</f>
        <v>39</v>
      </c>
    </row>
    <row r="27" spans="1:16" x14ac:dyDescent="0.25">
      <c r="A27" s="12" t="s">
        <v>62</v>
      </c>
      <c r="B27" s="12">
        <v>25</v>
      </c>
      <c r="C27" s="13" t="s">
        <v>63</v>
      </c>
      <c r="D27" s="14">
        <v>83</v>
      </c>
      <c r="E27" s="14">
        <v>82</v>
      </c>
      <c r="F27" s="14">
        <v>81</v>
      </c>
      <c r="G27" s="15"/>
      <c r="H27" s="14"/>
      <c r="I27" s="14"/>
      <c r="J27" s="14"/>
      <c r="M27" s="11">
        <f>D27+E27+F27+G27+H27</f>
        <v>246</v>
      </c>
      <c r="N27">
        <f>M27*0.17</f>
        <v>41.82</v>
      </c>
      <c r="O27">
        <f>I27*0.15</f>
        <v>0</v>
      </c>
      <c r="P27">
        <f>ROUND(N27+O27,0)</f>
        <v>42</v>
      </c>
    </row>
    <row r="28" spans="1:16" x14ac:dyDescent="0.25">
      <c r="A28" s="12" t="s">
        <v>64</v>
      </c>
      <c r="B28" s="12">
        <v>26</v>
      </c>
      <c r="C28" s="13" t="s">
        <v>65</v>
      </c>
      <c r="D28" s="14">
        <v>91</v>
      </c>
      <c r="E28" s="14">
        <v>93</v>
      </c>
      <c r="F28" s="14">
        <v>84</v>
      </c>
      <c r="G28" s="15"/>
      <c r="H28" s="14"/>
      <c r="I28" s="14"/>
      <c r="J28" s="14"/>
      <c r="M28" s="11">
        <f>D28+E28+F28+G28+H28</f>
        <v>268</v>
      </c>
      <c r="N28">
        <f>M28*0.17</f>
        <v>45.56</v>
      </c>
      <c r="O28">
        <f>I28*0.15</f>
        <v>0</v>
      </c>
      <c r="P28">
        <f>ROUND(N28+O28,0)</f>
        <v>46</v>
      </c>
    </row>
    <row r="29" spans="1:16" x14ac:dyDescent="0.25">
      <c r="A29" s="12" t="s">
        <v>66</v>
      </c>
      <c r="B29" s="12">
        <v>27</v>
      </c>
      <c r="C29" s="13" t="s">
        <v>67</v>
      </c>
      <c r="D29" s="14">
        <v>86</v>
      </c>
      <c r="E29" s="14">
        <v>82</v>
      </c>
      <c r="F29" s="14">
        <v>83</v>
      </c>
      <c r="G29" s="15"/>
      <c r="H29" s="14"/>
      <c r="I29" s="14"/>
      <c r="J29" s="14"/>
      <c r="M29" s="11">
        <f>D29+E29+F29+G29+H29</f>
        <v>251</v>
      </c>
      <c r="N29">
        <f>M29*0.17</f>
        <v>42.67</v>
      </c>
      <c r="O29">
        <f>I29*0.15</f>
        <v>0</v>
      </c>
      <c r="P29">
        <f>ROUND(N29+O29,0)</f>
        <v>43</v>
      </c>
    </row>
    <row r="30" spans="1:16" x14ac:dyDescent="0.25">
      <c r="A30" s="12" t="s">
        <v>68</v>
      </c>
      <c r="B30" s="12">
        <v>28</v>
      </c>
      <c r="C30" s="13" t="s">
        <v>69</v>
      </c>
      <c r="D30" s="14">
        <v>96</v>
      </c>
      <c r="E30" s="14">
        <v>98</v>
      </c>
      <c r="F30" s="14">
        <v>87</v>
      </c>
      <c r="G30" s="15"/>
      <c r="H30" s="14"/>
      <c r="I30" s="14"/>
      <c r="J30" s="14"/>
      <c r="M30" s="11">
        <f>D30+E30+F30+G30+H30</f>
        <v>281</v>
      </c>
      <c r="N30">
        <f>M30*0.17</f>
        <v>47.77</v>
      </c>
      <c r="O30">
        <f>I30*0.15</f>
        <v>0</v>
      </c>
      <c r="P30">
        <f>ROUND(N30+O30,0)</f>
        <v>48</v>
      </c>
    </row>
    <row r="31" spans="1:16" x14ac:dyDescent="0.25">
      <c r="A31" s="12" t="s">
        <v>70</v>
      </c>
      <c r="B31" s="12">
        <v>29</v>
      </c>
      <c r="C31" s="13" t="s">
        <v>71</v>
      </c>
      <c r="D31" s="14">
        <v>77</v>
      </c>
      <c r="E31" s="14">
        <v>84</v>
      </c>
      <c r="F31" s="14">
        <v>70</v>
      </c>
      <c r="G31" s="15"/>
      <c r="H31" s="14"/>
      <c r="I31" s="14"/>
      <c r="J31" s="14"/>
      <c r="M31" s="11">
        <f>D31+E31+F31+G31+H31</f>
        <v>231</v>
      </c>
      <c r="N31">
        <f>M31*0.17</f>
        <v>39.270000000000003</v>
      </c>
      <c r="O31">
        <f>I31*0.15</f>
        <v>0</v>
      </c>
      <c r="P31">
        <f>ROUND(N31+O31,0)</f>
        <v>39</v>
      </c>
    </row>
    <row r="32" spans="1:16" x14ac:dyDescent="0.25">
      <c r="A32" s="12" t="s">
        <v>72</v>
      </c>
      <c r="B32" s="12">
        <v>30</v>
      </c>
      <c r="C32" s="13" t="s">
        <v>73</v>
      </c>
      <c r="D32" s="14">
        <v>87</v>
      </c>
      <c r="E32" s="14">
        <v>96</v>
      </c>
      <c r="F32" s="14">
        <v>83</v>
      </c>
      <c r="G32" s="15"/>
      <c r="H32" s="14"/>
      <c r="I32" s="14"/>
      <c r="J32" s="14"/>
      <c r="M32" s="11">
        <f>D32+E32+F32+G32+H32</f>
        <v>266</v>
      </c>
      <c r="N32">
        <f>M32*0.17</f>
        <v>45.220000000000006</v>
      </c>
      <c r="O32">
        <f>I32*0.15</f>
        <v>0</v>
      </c>
      <c r="P32">
        <f>ROUND(N32+O32,0)</f>
        <v>45</v>
      </c>
    </row>
    <row r="33" spans="1:16" x14ac:dyDescent="0.25">
      <c r="A33" s="12" t="s">
        <v>74</v>
      </c>
      <c r="B33" s="12">
        <v>31</v>
      </c>
      <c r="C33" s="13" t="s">
        <v>75</v>
      </c>
      <c r="D33" s="14">
        <v>97</v>
      </c>
      <c r="E33" s="14">
        <v>95</v>
      </c>
      <c r="F33" s="14">
        <v>89</v>
      </c>
      <c r="G33" s="15"/>
      <c r="H33" s="14"/>
      <c r="I33" s="14"/>
      <c r="J33" s="14"/>
      <c r="M33" s="11">
        <f>D33+E33+F33+G33+H33</f>
        <v>281</v>
      </c>
      <c r="N33">
        <f>M33*0.17</f>
        <v>47.77</v>
      </c>
      <c r="O33">
        <f>I33*0.15</f>
        <v>0</v>
      </c>
      <c r="P33">
        <f>ROUND(N33+O33,0)</f>
        <v>48</v>
      </c>
    </row>
  </sheetData>
  <sheetProtection algorithmName="SHA-512" hashValue="4pgww+F3RAFkR0EPSKN4cNnm1O/aoOLx+RZVQ0VajeX0xChQ5ewqzqQBc7y2yHR3xDzvLSZNur6Labu6a0AxGA==" saltValue="9l69xmhIyAX+cldEKMAIqQ==" spinCount="100000" sheet="1" objects="1" scenarios="1"/>
  <dataValidations count="31">
    <dataValidation type="whole" allowBlank="1" showInputMessage="1" showErrorMessage="1" errorTitle="Valor fuera de rango" error="Ingrese un valor correcto" sqref="G3" xr:uid="{507E91A3-0B2C-44B9-8FC1-C28AAFE435DE}">
      <formula1>0</formula1>
      <formula2>100</formula2>
    </dataValidation>
    <dataValidation type="whole" allowBlank="1" showInputMessage="1" showErrorMessage="1" errorTitle="Valor fuera de rango" error="Ingrese un valor correcto" sqref="G4" xr:uid="{BE998888-CDE0-4259-A32A-3676BC54A5FE}">
      <formula1>0</formula1>
      <formula2>100</formula2>
    </dataValidation>
    <dataValidation type="whole" allowBlank="1" showInputMessage="1" showErrorMessage="1" errorTitle="Valor fuera de rango" error="Ingrese un valor correcto" sqref="G5" xr:uid="{0686D9CD-5AA4-4C49-A7FF-6B26FFD14B2C}">
      <formula1>0</formula1>
      <formula2>100</formula2>
    </dataValidation>
    <dataValidation type="whole" allowBlank="1" showInputMessage="1" showErrorMessage="1" errorTitle="Valor fuera de rango" error="Ingrese un valor correcto" sqref="G6" xr:uid="{96799F34-8C78-4CC1-95AF-31702DAB2F86}">
      <formula1>0</formula1>
      <formula2>100</formula2>
    </dataValidation>
    <dataValidation type="whole" allowBlank="1" showInputMessage="1" showErrorMessage="1" errorTitle="Valor fuera de rango" error="Ingrese un valor correcto" sqref="G7" xr:uid="{F5D014C8-7E15-42EF-B31B-E6D606211C95}">
      <formula1>0</formula1>
      <formula2>100</formula2>
    </dataValidation>
    <dataValidation type="whole" allowBlank="1" showInputMessage="1" showErrorMessage="1" errorTitle="Valor fuera de rango" error="Ingrese un valor correcto" sqref="G8" xr:uid="{C2082CA1-6D95-4317-B9A6-F49A4A7F6197}">
      <formula1>0</formula1>
      <formula2>100</formula2>
    </dataValidation>
    <dataValidation type="whole" allowBlank="1" showInputMessage="1" showErrorMessage="1" errorTitle="Valor fuera de rango" error="Ingrese un valor correcto" sqref="G9" xr:uid="{9BB264CA-AAE1-4F18-BADE-6BBEEB2ABB5A}">
      <formula1>0</formula1>
      <formula2>100</formula2>
    </dataValidation>
    <dataValidation type="whole" allowBlank="1" showInputMessage="1" showErrorMessage="1" errorTitle="Valor fuera de rango" error="Ingrese un valor correcto" sqref="G10" xr:uid="{FB5A4670-B82A-46EE-B7DB-477B1A011B9F}">
      <formula1>0</formula1>
      <formula2>100</formula2>
    </dataValidation>
    <dataValidation type="whole" allowBlank="1" showInputMessage="1" showErrorMessage="1" errorTitle="Valor fuera de rango" error="Ingrese un valor correcto" sqref="G11" xr:uid="{165873B5-5E61-4E96-AB8D-7231B6B0D5B9}">
      <formula1>0</formula1>
      <formula2>100</formula2>
    </dataValidation>
    <dataValidation type="whole" allowBlank="1" showInputMessage="1" showErrorMessage="1" errorTitle="Valor fuera de rango" error="Ingrese un valor correcto" sqref="G12" xr:uid="{9E7D082E-8969-45E6-924A-1F07DFF1CD87}">
      <formula1>0</formula1>
      <formula2>100</formula2>
    </dataValidation>
    <dataValidation type="whole" allowBlank="1" showInputMessage="1" showErrorMessage="1" errorTitle="Valor fuera de rango" error="Ingrese un valor correcto" sqref="G13" xr:uid="{DA5B0BB4-C2A5-4402-98E6-848D874A49AB}">
      <formula1>0</formula1>
      <formula2>100</formula2>
    </dataValidation>
    <dataValidation type="whole" allowBlank="1" showInputMessage="1" showErrorMessage="1" errorTitle="Valor fuera de rango" error="Ingrese un valor correcto" sqref="G14" xr:uid="{53A1B2B7-0BF7-41B3-B2B9-DEBEB284A24E}">
      <formula1>0</formula1>
      <formula2>100</formula2>
    </dataValidation>
    <dataValidation type="whole" allowBlank="1" showInputMessage="1" showErrorMessage="1" errorTitle="Valor fuera de rango" error="Ingrese un valor correcto" sqref="G15" xr:uid="{DDFB8042-60AD-4509-9609-9439B1E4841C}">
      <formula1>0</formula1>
      <formula2>100</formula2>
    </dataValidation>
    <dataValidation type="whole" allowBlank="1" showInputMessage="1" showErrorMessage="1" errorTitle="Valor fuera de rango" error="Ingrese un valor correcto" sqref="G16" xr:uid="{F188B37F-EF8F-4284-A837-E76F0573FEFE}">
      <formula1>0</formula1>
      <formula2>100</formula2>
    </dataValidation>
    <dataValidation type="whole" allowBlank="1" showInputMessage="1" showErrorMessage="1" errorTitle="Valor fuera de rango" error="Ingrese un valor correcto" sqref="G17" xr:uid="{3B07FCFF-6855-49A9-BEDC-A5385C4E22B0}">
      <formula1>0</formula1>
      <formula2>100</formula2>
    </dataValidation>
    <dataValidation type="whole" allowBlank="1" showInputMessage="1" showErrorMessage="1" errorTitle="Valor fuera de rango" error="Ingrese un valor correcto" sqref="G18" xr:uid="{FC7C13C0-3462-4E16-8BC5-56073F889B1D}">
      <formula1>0</formula1>
      <formula2>100</formula2>
    </dataValidation>
    <dataValidation type="whole" allowBlank="1" showInputMessage="1" showErrorMessage="1" errorTitle="Valor fuera de rango" error="Ingrese un valor correcto" sqref="G19" xr:uid="{45B0D708-4F78-478A-B747-5FDB26AE373A}">
      <formula1>0</formula1>
      <formula2>100</formula2>
    </dataValidation>
    <dataValidation type="whole" allowBlank="1" showInputMessage="1" showErrorMessage="1" errorTitle="Valor fuera de rango" error="Ingrese un valor correcto" sqref="G20" xr:uid="{D4F89FA3-0A55-4D45-8C99-8711D1B98845}">
      <formula1>0</formula1>
      <formula2>100</formula2>
    </dataValidation>
    <dataValidation type="whole" allowBlank="1" showInputMessage="1" showErrorMessage="1" errorTitle="Valor fuera de rango" error="Ingrese un valor correcto" sqref="G21" xr:uid="{9930F39A-3710-453C-BF85-5CBA9FE4769C}">
      <formula1>0</formula1>
      <formula2>100</formula2>
    </dataValidation>
    <dataValidation type="whole" allowBlank="1" showInputMessage="1" showErrorMessage="1" errorTitle="Valor fuera de rango" error="Ingrese un valor correcto" sqref="G22" xr:uid="{792AD6DA-CEA5-4EE6-BB0D-F71003799252}">
      <formula1>0</formula1>
      <formula2>100</formula2>
    </dataValidation>
    <dataValidation type="whole" allowBlank="1" showInputMessage="1" showErrorMessage="1" errorTitle="Valor fuera de rango" error="Ingrese un valor correcto" sqref="G23" xr:uid="{4B447A91-19B7-461D-8064-45F829A40F7E}">
      <formula1>0</formula1>
      <formula2>100</formula2>
    </dataValidation>
    <dataValidation type="whole" allowBlank="1" showInputMessage="1" showErrorMessage="1" errorTitle="Valor fuera de rango" error="Ingrese un valor correcto" sqref="G24" xr:uid="{DD7C3DF5-70CF-4A81-80CF-EBA994D4BC31}">
      <formula1>0</formula1>
      <formula2>100</formula2>
    </dataValidation>
    <dataValidation type="whole" allowBlank="1" showInputMessage="1" showErrorMessage="1" errorTitle="Valor fuera de rango" error="Ingrese un valor correcto" sqref="G25" xr:uid="{0F987448-E9AB-4B6A-B1E1-E35BA0F6465C}">
      <formula1>0</formula1>
      <formula2>100</formula2>
    </dataValidation>
    <dataValidation type="whole" allowBlank="1" showInputMessage="1" showErrorMessage="1" errorTitle="Valor fuera de rango" error="Ingrese un valor correcto" sqref="G26" xr:uid="{13BE889B-B4FD-4DB2-9E86-31E2CA0B75D5}">
      <formula1>0</formula1>
      <formula2>100</formula2>
    </dataValidation>
    <dataValidation type="whole" allowBlank="1" showInputMessage="1" showErrorMessage="1" errorTitle="Valor fuera de rango" error="Ingrese un valor correcto" sqref="G27" xr:uid="{9CF6FCDE-4FDE-4C01-B1BB-B7738CC450CE}">
      <formula1>0</formula1>
      <formula2>100</formula2>
    </dataValidation>
    <dataValidation type="whole" allowBlank="1" showInputMessage="1" showErrorMessage="1" errorTitle="Valor fuera de rango" error="Ingrese un valor correcto" sqref="G28" xr:uid="{498A6400-ACA0-4469-B904-02DBB8E8A428}">
      <formula1>0</formula1>
      <formula2>100</formula2>
    </dataValidation>
    <dataValidation type="whole" allowBlank="1" showInputMessage="1" showErrorMessage="1" errorTitle="Valor fuera de rango" error="Ingrese un valor correcto" sqref="G29" xr:uid="{FE5D5D15-F368-401C-A510-59BC59004057}">
      <formula1>0</formula1>
      <formula2>100</formula2>
    </dataValidation>
    <dataValidation type="whole" allowBlank="1" showInputMessage="1" showErrorMessage="1" errorTitle="Valor fuera de rango" error="Ingrese un valor correcto" sqref="G30" xr:uid="{05EFA58E-DDFF-4023-ABC1-011F772277C5}">
      <formula1>0</formula1>
      <formula2>100</formula2>
    </dataValidation>
    <dataValidation type="whole" allowBlank="1" showInputMessage="1" showErrorMessage="1" errorTitle="Valor fuera de rango" error="Ingrese un valor correcto" sqref="G31" xr:uid="{95753E62-AE37-4667-8A1B-81A3528FA7BE}">
      <formula1>0</formula1>
      <formula2>100</formula2>
    </dataValidation>
    <dataValidation type="whole" allowBlank="1" showInputMessage="1" showErrorMessage="1" errorTitle="Valor fuera de rango" error="Ingrese un valor correcto" sqref="G32" xr:uid="{7FD33319-1E65-441A-BB6A-9282EBA15B49}">
      <formula1>0</formula1>
      <formula2>100</formula2>
    </dataValidation>
    <dataValidation type="whole" allowBlank="1" showInputMessage="1" showErrorMessage="1" errorTitle="Valor fuera de rango" error="Ingrese un valor correcto" sqref="G33" xr:uid="{85A33E78-30B0-4C09-B7B8-CFF3BF684535}">
      <formula1>0</formula1>
      <formula2>100</formula2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98998A-62F6-4888-8839-E0ADF3C85B9B}">
  <dimension ref="A1:P26"/>
  <sheetViews>
    <sheetView workbookViewId="0"/>
  </sheetViews>
  <sheetFormatPr baseColWidth="10" defaultRowHeight="15" x14ac:dyDescent="0.25"/>
  <cols>
    <col min="1" max="1" width="7.140625" bestFit="1" customWidth="1"/>
    <col min="2" max="2" width="9.140625" bestFit="1" customWidth="1"/>
    <col min="3" max="3" width="34.5703125" bestFit="1" customWidth="1"/>
    <col min="4" max="9" width="4.28515625" bestFit="1" customWidth="1"/>
    <col min="10" max="12" width="3.7109375" customWidth="1"/>
    <col min="13" max="13" width="12.28515625" bestFit="1" customWidth="1"/>
    <col min="14" max="14" width="15" bestFit="1" customWidth="1"/>
    <col min="15" max="15" width="11.85546875" bestFit="1" customWidth="1"/>
    <col min="16" max="16" width="13.7109375" bestFit="1" customWidth="1"/>
  </cols>
  <sheetData>
    <row r="1" spans="1:16" ht="19.5" x14ac:dyDescent="0.25">
      <c r="A1" s="3" t="s">
        <v>0</v>
      </c>
      <c r="B1" s="1" t="s">
        <v>77</v>
      </c>
      <c r="C1" s="1" t="s">
        <v>78</v>
      </c>
      <c r="D1" s="5" t="s">
        <v>127</v>
      </c>
      <c r="E1" s="1"/>
      <c r="F1" s="1"/>
      <c r="G1" s="1"/>
      <c r="H1" s="1"/>
      <c r="I1" s="8"/>
      <c r="J1" s="8"/>
      <c r="K1" s="8"/>
      <c r="L1" s="8"/>
      <c r="M1" s="8"/>
      <c r="N1" s="1"/>
      <c r="O1" s="1"/>
      <c r="P1" s="1"/>
    </row>
    <row r="2" spans="1:16" ht="15.75" x14ac:dyDescent="0.25">
      <c r="A2" s="6">
        <v>4</v>
      </c>
      <c r="B2" s="2">
        <v>2026</v>
      </c>
      <c r="C2" s="4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9" t="s">
        <v>9</v>
      </c>
      <c r="J2" s="9"/>
      <c r="K2" s="9"/>
      <c r="L2" s="9"/>
      <c r="M2" s="10" t="s">
        <v>10</v>
      </c>
      <c r="N2" s="7" t="s">
        <v>11</v>
      </c>
      <c r="O2" s="7" t="s">
        <v>12</v>
      </c>
      <c r="P2" s="7" t="s">
        <v>13</v>
      </c>
    </row>
    <row r="3" spans="1:16" x14ac:dyDescent="0.25">
      <c r="A3" s="12" t="s">
        <v>79</v>
      </c>
      <c r="B3" s="12">
        <v>1</v>
      </c>
      <c r="C3" s="13" t="s">
        <v>80</v>
      </c>
      <c r="D3" s="14">
        <v>77</v>
      </c>
      <c r="E3" s="14">
        <v>64</v>
      </c>
      <c r="F3" s="14">
        <v>61</v>
      </c>
      <c r="G3" s="15"/>
      <c r="H3" s="14"/>
      <c r="I3" s="14"/>
      <c r="J3" s="14"/>
      <c r="M3" s="11">
        <f>D3+E3+F3+G3+H3</f>
        <v>202</v>
      </c>
      <c r="N3">
        <f>M3*0.17</f>
        <v>34.340000000000003</v>
      </c>
      <c r="O3">
        <f>I3*0.15</f>
        <v>0</v>
      </c>
      <c r="P3">
        <f>ROUND(N3+O3,0)</f>
        <v>34</v>
      </c>
    </row>
    <row r="4" spans="1:16" x14ac:dyDescent="0.25">
      <c r="A4" s="12" t="s">
        <v>81</v>
      </c>
      <c r="B4" s="12">
        <v>2</v>
      </c>
      <c r="C4" s="13" t="s">
        <v>82</v>
      </c>
      <c r="D4" s="14">
        <v>57</v>
      </c>
      <c r="E4" s="14">
        <v>72</v>
      </c>
      <c r="F4" s="14">
        <v>69</v>
      </c>
      <c r="G4" s="15"/>
      <c r="H4" s="14"/>
      <c r="I4" s="14"/>
      <c r="J4" s="14"/>
      <c r="M4" s="11">
        <f>D4+E4+F4+G4+H4</f>
        <v>198</v>
      </c>
      <c r="N4">
        <f>M4*0.17</f>
        <v>33.660000000000004</v>
      </c>
      <c r="O4">
        <f>I4*0.15</f>
        <v>0</v>
      </c>
      <c r="P4">
        <f>ROUND(N4+O4,0)</f>
        <v>34</v>
      </c>
    </row>
    <row r="5" spans="1:16" x14ac:dyDescent="0.25">
      <c r="A5" s="12" t="s">
        <v>83</v>
      </c>
      <c r="B5" s="12">
        <v>3</v>
      </c>
      <c r="C5" s="13" t="s">
        <v>84</v>
      </c>
      <c r="D5" s="14">
        <v>81</v>
      </c>
      <c r="E5" s="14">
        <v>79</v>
      </c>
      <c r="F5" s="14">
        <v>69</v>
      </c>
      <c r="G5" s="15"/>
      <c r="H5" s="14"/>
      <c r="I5" s="14"/>
      <c r="J5" s="14"/>
      <c r="M5" s="11">
        <f>D5+E5+F5+G5+H5</f>
        <v>229</v>
      </c>
      <c r="N5">
        <f>M5*0.17</f>
        <v>38.93</v>
      </c>
      <c r="O5">
        <f>I5*0.15</f>
        <v>0</v>
      </c>
      <c r="P5">
        <f>ROUND(N5+O5,0)</f>
        <v>39</v>
      </c>
    </row>
    <row r="6" spans="1:16" x14ac:dyDescent="0.25">
      <c r="A6" s="12" t="s">
        <v>85</v>
      </c>
      <c r="B6" s="12">
        <v>4</v>
      </c>
      <c r="C6" s="13" t="s">
        <v>86</v>
      </c>
      <c r="D6" s="14">
        <v>90</v>
      </c>
      <c r="E6" s="14">
        <v>75</v>
      </c>
      <c r="F6" s="14">
        <v>61</v>
      </c>
      <c r="G6" s="15"/>
      <c r="H6" s="14"/>
      <c r="I6" s="14"/>
      <c r="J6" s="14"/>
      <c r="M6" s="11">
        <f>D6+E6+F6+G6+H6</f>
        <v>226</v>
      </c>
      <c r="N6">
        <f>M6*0.17</f>
        <v>38.42</v>
      </c>
      <c r="O6">
        <f>I6*0.15</f>
        <v>0</v>
      </c>
      <c r="P6">
        <f>ROUND(N6+O6,0)</f>
        <v>38</v>
      </c>
    </row>
    <row r="7" spans="1:16" x14ac:dyDescent="0.25">
      <c r="A7" s="12" t="s">
        <v>87</v>
      </c>
      <c r="B7" s="12">
        <v>5</v>
      </c>
      <c r="C7" s="13" t="s">
        <v>88</v>
      </c>
      <c r="D7" s="14">
        <v>88</v>
      </c>
      <c r="E7" s="14">
        <v>88</v>
      </c>
      <c r="F7" s="14">
        <v>79</v>
      </c>
      <c r="G7" s="15"/>
      <c r="H7" s="14"/>
      <c r="I7" s="14"/>
      <c r="J7" s="14"/>
      <c r="M7" s="11">
        <f>D7+E7+F7+G7+H7</f>
        <v>255</v>
      </c>
      <c r="N7">
        <f>M7*0.17</f>
        <v>43.35</v>
      </c>
      <c r="O7">
        <f>I7*0.15</f>
        <v>0</v>
      </c>
      <c r="P7">
        <f>ROUND(N7+O7,0)</f>
        <v>43</v>
      </c>
    </row>
    <row r="8" spans="1:16" x14ac:dyDescent="0.25">
      <c r="A8" s="12" t="s">
        <v>89</v>
      </c>
      <c r="B8" s="12">
        <v>6</v>
      </c>
      <c r="C8" s="13" t="s">
        <v>90</v>
      </c>
      <c r="D8" s="14">
        <v>60</v>
      </c>
      <c r="E8" s="14">
        <v>65</v>
      </c>
      <c r="F8" s="14">
        <v>45</v>
      </c>
      <c r="G8" s="15"/>
      <c r="H8" s="14"/>
      <c r="I8" s="14"/>
      <c r="J8" s="14"/>
      <c r="M8" s="11">
        <f>D8+E8+F8+G8+H8</f>
        <v>170</v>
      </c>
      <c r="N8">
        <f>M8*0.17</f>
        <v>28.900000000000002</v>
      </c>
      <c r="O8">
        <f>I8*0.15</f>
        <v>0</v>
      </c>
      <c r="P8">
        <f>ROUND(N8+O8,0)</f>
        <v>29</v>
      </c>
    </row>
    <row r="9" spans="1:16" x14ac:dyDescent="0.25">
      <c r="A9" s="12" t="s">
        <v>91</v>
      </c>
      <c r="B9" s="12">
        <v>7</v>
      </c>
      <c r="C9" s="13" t="s">
        <v>92</v>
      </c>
      <c r="D9" s="14">
        <v>90</v>
      </c>
      <c r="E9" s="14">
        <v>71</v>
      </c>
      <c r="F9" s="14">
        <v>48</v>
      </c>
      <c r="G9" s="15"/>
      <c r="H9" s="14"/>
      <c r="I9" s="14"/>
      <c r="J9" s="14"/>
      <c r="M9" s="11">
        <f>D9+E9+F9+G9+H9</f>
        <v>209</v>
      </c>
      <c r="N9">
        <f>M9*0.17</f>
        <v>35.53</v>
      </c>
      <c r="O9">
        <f>I9*0.15</f>
        <v>0</v>
      </c>
      <c r="P9">
        <f>ROUND(N9+O9,0)</f>
        <v>36</v>
      </c>
    </row>
    <row r="10" spans="1:16" x14ac:dyDescent="0.25">
      <c r="A10" s="12" t="s">
        <v>93</v>
      </c>
      <c r="B10" s="12">
        <v>8</v>
      </c>
      <c r="C10" s="13" t="s">
        <v>94</v>
      </c>
      <c r="D10" s="14">
        <v>79</v>
      </c>
      <c r="E10" s="14">
        <v>70</v>
      </c>
      <c r="F10" s="14">
        <v>45</v>
      </c>
      <c r="G10" s="15"/>
      <c r="H10" s="14"/>
      <c r="I10" s="14"/>
      <c r="J10" s="14"/>
      <c r="M10" s="11">
        <f>D10+E10+F10+G10+H10</f>
        <v>194</v>
      </c>
      <c r="N10">
        <f>M10*0.17</f>
        <v>32.980000000000004</v>
      </c>
      <c r="O10">
        <f>I10*0.15</f>
        <v>0</v>
      </c>
      <c r="P10">
        <f>ROUND(N10+O10,0)</f>
        <v>33</v>
      </c>
    </row>
    <row r="11" spans="1:16" x14ac:dyDescent="0.25">
      <c r="A11" s="12" t="s">
        <v>95</v>
      </c>
      <c r="B11" s="12">
        <v>9</v>
      </c>
      <c r="C11" s="13" t="s">
        <v>96</v>
      </c>
      <c r="D11" s="14">
        <v>91</v>
      </c>
      <c r="E11" s="14">
        <v>88</v>
      </c>
      <c r="F11" s="14">
        <v>76</v>
      </c>
      <c r="G11" s="15"/>
      <c r="H11" s="14"/>
      <c r="I11" s="14"/>
      <c r="J11" s="14"/>
      <c r="M11" s="11">
        <f>D11+E11+F11+G11+H11</f>
        <v>255</v>
      </c>
      <c r="N11">
        <f>M11*0.17</f>
        <v>43.35</v>
      </c>
      <c r="O11">
        <f>I11*0.15</f>
        <v>0</v>
      </c>
      <c r="P11">
        <f>ROUND(N11+O11,0)</f>
        <v>43</v>
      </c>
    </row>
    <row r="12" spans="1:16" x14ac:dyDescent="0.25">
      <c r="A12" s="12" t="s">
        <v>97</v>
      </c>
      <c r="B12" s="12">
        <v>10</v>
      </c>
      <c r="C12" s="13" t="s">
        <v>98</v>
      </c>
      <c r="D12" s="14">
        <v>94</v>
      </c>
      <c r="E12" s="14">
        <v>86</v>
      </c>
      <c r="F12" s="14">
        <v>75</v>
      </c>
      <c r="G12" s="15"/>
      <c r="H12" s="14"/>
      <c r="I12" s="14"/>
      <c r="J12" s="14"/>
      <c r="M12" s="11">
        <f>D12+E12+F12+G12+H12</f>
        <v>255</v>
      </c>
      <c r="N12">
        <f>M12*0.17</f>
        <v>43.35</v>
      </c>
      <c r="O12">
        <f>I12*0.15</f>
        <v>0</v>
      </c>
      <c r="P12">
        <f>ROUND(N12+O12,0)</f>
        <v>43</v>
      </c>
    </row>
    <row r="13" spans="1:16" x14ac:dyDescent="0.25">
      <c r="A13" s="12" t="s">
        <v>99</v>
      </c>
      <c r="B13" s="12">
        <v>11</v>
      </c>
      <c r="C13" s="13" t="s">
        <v>100</v>
      </c>
      <c r="D13" s="14">
        <v>82</v>
      </c>
      <c r="E13" s="14">
        <v>56</v>
      </c>
      <c r="F13" s="14">
        <v>67</v>
      </c>
      <c r="G13" s="15"/>
      <c r="H13" s="14"/>
      <c r="I13" s="14"/>
      <c r="J13" s="14"/>
      <c r="M13" s="11">
        <f>D13+E13+F13+G13+H13</f>
        <v>205</v>
      </c>
      <c r="N13">
        <f>M13*0.17</f>
        <v>34.85</v>
      </c>
      <c r="O13">
        <f>I13*0.15</f>
        <v>0</v>
      </c>
      <c r="P13">
        <f>ROUND(N13+O13,0)</f>
        <v>35</v>
      </c>
    </row>
    <row r="14" spans="1:16" x14ac:dyDescent="0.25">
      <c r="A14" s="12" t="s">
        <v>101</v>
      </c>
      <c r="B14" s="12">
        <v>12</v>
      </c>
      <c r="C14" s="13" t="s">
        <v>102</v>
      </c>
      <c r="D14" s="14">
        <v>95</v>
      </c>
      <c r="E14" s="14">
        <v>81</v>
      </c>
      <c r="F14" s="14">
        <v>75</v>
      </c>
      <c r="G14" s="15"/>
      <c r="H14" s="14"/>
      <c r="I14" s="14"/>
      <c r="J14" s="14"/>
      <c r="M14" s="11">
        <f>D14+E14+F14+G14+H14</f>
        <v>251</v>
      </c>
      <c r="N14">
        <f>M14*0.17</f>
        <v>42.67</v>
      </c>
      <c r="O14">
        <f>I14*0.15</f>
        <v>0</v>
      </c>
      <c r="P14">
        <f>ROUND(N14+O14,0)</f>
        <v>43</v>
      </c>
    </row>
    <row r="15" spans="1:16" x14ac:dyDescent="0.25">
      <c r="A15" s="12" t="s">
        <v>103</v>
      </c>
      <c r="B15" s="12">
        <v>13</v>
      </c>
      <c r="C15" s="13" t="s">
        <v>104</v>
      </c>
      <c r="D15" s="14">
        <v>96</v>
      </c>
      <c r="E15" s="14">
        <v>89</v>
      </c>
      <c r="F15" s="14">
        <v>78</v>
      </c>
      <c r="G15" s="15"/>
      <c r="H15" s="14"/>
      <c r="I15" s="14"/>
      <c r="J15" s="14"/>
      <c r="M15" s="11">
        <f>D15+E15+F15+G15+H15</f>
        <v>263</v>
      </c>
      <c r="N15">
        <f>M15*0.17</f>
        <v>44.71</v>
      </c>
      <c r="O15">
        <f>I15*0.15</f>
        <v>0</v>
      </c>
      <c r="P15">
        <f>ROUND(N15+O15,0)</f>
        <v>45</v>
      </c>
    </row>
    <row r="16" spans="1:16" x14ac:dyDescent="0.25">
      <c r="A16" s="12" t="s">
        <v>105</v>
      </c>
      <c r="B16" s="12">
        <v>14</v>
      </c>
      <c r="C16" s="13" t="s">
        <v>106</v>
      </c>
      <c r="D16" s="14">
        <v>87</v>
      </c>
      <c r="E16" s="14">
        <v>72</v>
      </c>
      <c r="F16" s="14">
        <v>61</v>
      </c>
      <c r="G16" s="15"/>
      <c r="H16" s="14"/>
      <c r="I16" s="14"/>
      <c r="J16" s="14"/>
      <c r="M16" s="11">
        <f>D16+E16+F16+G16+H16</f>
        <v>220</v>
      </c>
      <c r="N16">
        <f>M16*0.17</f>
        <v>37.400000000000006</v>
      </c>
      <c r="O16">
        <f>I16*0.15</f>
        <v>0</v>
      </c>
      <c r="P16">
        <f>ROUND(N16+O16,0)</f>
        <v>37</v>
      </c>
    </row>
    <row r="17" spans="1:16" x14ac:dyDescent="0.25">
      <c r="A17" s="12" t="s">
        <v>107</v>
      </c>
      <c r="B17" s="12">
        <v>15</v>
      </c>
      <c r="C17" s="13" t="s">
        <v>108</v>
      </c>
      <c r="D17" s="14">
        <v>93</v>
      </c>
      <c r="E17" s="14">
        <v>81</v>
      </c>
      <c r="F17" s="14">
        <v>77</v>
      </c>
      <c r="G17" s="15"/>
      <c r="H17" s="14"/>
      <c r="I17" s="14"/>
      <c r="J17" s="14"/>
      <c r="M17" s="11">
        <f>D17+E17+F17+G17+H17</f>
        <v>251</v>
      </c>
      <c r="N17">
        <f>M17*0.17</f>
        <v>42.67</v>
      </c>
      <c r="O17">
        <f>I17*0.15</f>
        <v>0</v>
      </c>
      <c r="P17">
        <f>ROUND(N17+O17,0)</f>
        <v>43</v>
      </c>
    </row>
    <row r="18" spans="1:16" x14ac:dyDescent="0.25">
      <c r="A18" s="12" t="s">
        <v>109</v>
      </c>
      <c r="B18" s="12">
        <v>16</v>
      </c>
      <c r="C18" s="13" t="s">
        <v>110</v>
      </c>
      <c r="D18" s="14">
        <v>92</v>
      </c>
      <c r="E18" s="14">
        <v>79</v>
      </c>
      <c r="F18" s="14">
        <v>77</v>
      </c>
      <c r="G18" s="15"/>
      <c r="H18" s="14"/>
      <c r="I18" s="14"/>
      <c r="J18" s="14"/>
      <c r="M18" s="11">
        <f>D18+E18+F18+G18+H18</f>
        <v>248</v>
      </c>
      <c r="N18">
        <f>M18*0.17</f>
        <v>42.160000000000004</v>
      </c>
      <c r="O18">
        <f>I18*0.15</f>
        <v>0</v>
      </c>
      <c r="P18">
        <f>ROUND(N18+O18,0)</f>
        <v>42</v>
      </c>
    </row>
    <row r="19" spans="1:16" x14ac:dyDescent="0.25">
      <c r="A19" s="12" t="s">
        <v>111</v>
      </c>
      <c r="B19" s="12">
        <v>17</v>
      </c>
      <c r="C19" s="13" t="s">
        <v>112</v>
      </c>
      <c r="D19" s="14">
        <v>87</v>
      </c>
      <c r="E19" s="14">
        <v>85</v>
      </c>
      <c r="F19" s="14">
        <v>75</v>
      </c>
      <c r="G19" s="15"/>
      <c r="H19" s="14"/>
      <c r="I19" s="14"/>
      <c r="J19" s="14"/>
      <c r="M19" s="11">
        <f>D19+E19+F19+G19+H19</f>
        <v>247</v>
      </c>
      <c r="N19">
        <f>M19*0.17</f>
        <v>41.99</v>
      </c>
      <c r="O19">
        <f>I19*0.15</f>
        <v>0</v>
      </c>
      <c r="P19">
        <f>ROUND(N19+O19,0)</f>
        <v>42</v>
      </c>
    </row>
    <row r="20" spans="1:16" x14ac:dyDescent="0.25">
      <c r="A20" s="12" t="s">
        <v>113</v>
      </c>
      <c r="B20" s="12">
        <v>18</v>
      </c>
      <c r="C20" s="13" t="s">
        <v>114</v>
      </c>
      <c r="D20" s="14">
        <v>77</v>
      </c>
      <c r="E20" s="14">
        <v>57</v>
      </c>
      <c r="F20" s="14">
        <v>45</v>
      </c>
      <c r="G20" s="15"/>
      <c r="H20" s="14"/>
      <c r="I20" s="14"/>
      <c r="J20" s="14"/>
      <c r="M20" s="11">
        <f>D20+E20+F20+G20+H20</f>
        <v>179</v>
      </c>
      <c r="N20">
        <f>M20*0.17</f>
        <v>30.430000000000003</v>
      </c>
      <c r="O20">
        <f>I20*0.15</f>
        <v>0</v>
      </c>
      <c r="P20">
        <f>ROUND(N20+O20,0)</f>
        <v>30</v>
      </c>
    </row>
    <row r="21" spans="1:16" x14ac:dyDescent="0.25">
      <c r="A21" s="12" t="s">
        <v>115</v>
      </c>
      <c r="B21" s="12">
        <v>19</v>
      </c>
      <c r="C21" s="13" t="s">
        <v>116</v>
      </c>
      <c r="D21" s="14">
        <v>92</v>
      </c>
      <c r="E21" s="14">
        <v>87</v>
      </c>
      <c r="F21" s="14">
        <v>82</v>
      </c>
      <c r="G21" s="15"/>
      <c r="H21" s="14"/>
      <c r="I21" s="14"/>
      <c r="J21" s="14"/>
      <c r="M21" s="11">
        <f>D21+E21+F21+G21+H21</f>
        <v>261</v>
      </c>
      <c r="N21">
        <f>M21*0.17</f>
        <v>44.370000000000005</v>
      </c>
      <c r="O21">
        <f>I21*0.15</f>
        <v>0</v>
      </c>
      <c r="P21">
        <f>ROUND(N21+O21,0)</f>
        <v>44</v>
      </c>
    </row>
    <row r="22" spans="1:16" x14ac:dyDescent="0.25">
      <c r="A22" s="12" t="s">
        <v>117</v>
      </c>
      <c r="B22" s="12">
        <v>20</v>
      </c>
      <c r="C22" s="13" t="s">
        <v>118</v>
      </c>
      <c r="D22" s="14">
        <v>98</v>
      </c>
      <c r="E22" s="14">
        <v>95</v>
      </c>
      <c r="F22" s="14">
        <v>91</v>
      </c>
      <c r="G22" s="15"/>
      <c r="H22" s="14"/>
      <c r="I22" s="14"/>
      <c r="J22" s="14"/>
      <c r="M22" s="11">
        <f>D22+E22+F22+G22+H22</f>
        <v>284</v>
      </c>
      <c r="N22">
        <f>M22*0.17</f>
        <v>48.28</v>
      </c>
      <c r="O22">
        <f>I22*0.15</f>
        <v>0</v>
      </c>
      <c r="P22">
        <f>ROUND(N22+O22,0)</f>
        <v>48</v>
      </c>
    </row>
    <row r="23" spans="1:16" x14ac:dyDescent="0.25">
      <c r="A23" s="12" t="s">
        <v>119</v>
      </c>
      <c r="B23" s="12">
        <v>21</v>
      </c>
      <c r="C23" s="13" t="s">
        <v>120</v>
      </c>
      <c r="D23" s="14">
        <v>91</v>
      </c>
      <c r="E23" s="14">
        <v>81</v>
      </c>
      <c r="F23" s="14">
        <v>77</v>
      </c>
      <c r="G23" s="15"/>
      <c r="H23" s="14"/>
      <c r="I23" s="14"/>
      <c r="J23" s="14"/>
      <c r="M23" s="11">
        <f>D23+E23+F23+G23+H23</f>
        <v>249</v>
      </c>
      <c r="N23">
        <f>M23*0.17</f>
        <v>42.330000000000005</v>
      </c>
      <c r="O23">
        <f>I23*0.15</f>
        <v>0</v>
      </c>
      <c r="P23">
        <f>ROUND(N23+O23,0)</f>
        <v>42</v>
      </c>
    </row>
    <row r="24" spans="1:16" x14ac:dyDescent="0.25">
      <c r="A24" s="12" t="s">
        <v>121</v>
      </c>
      <c r="B24" s="12">
        <v>22</v>
      </c>
      <c r="C24" s="13" t="s">
        <v>122</v>
      </c>
      <c r="D24" s="14">
        <v>75</v>
      </c>
      <c r="E24" s="14">
        <v>71</v>
      </c>
      <c r="F24" s="14">
        <v>57</v>
      </c>
      <c r="G24" s="15"/>
      <c r="H24" s="14"/>
      <c r="I24" s="14"/>
      <c r="J24" s="14"/>
      <c r="M24" s="11">
        <f>D24+E24+F24+G24+H24</f>
        <v>203</v>
      </c>
      <c r="N24">
        <f>M24*0.17</f>
        <v>34.510000000000005</v>
      </c>
      <c r="O24">
        <f>I24*0.15</f>
        <v>0</v>
      </c>
      <c r="P24">
        <f>ROUND(N24+O24,0)</f>
        <v>35</v>
      </c>
    </row>
    <row r="25" spans="1:16" x14ac:dyDescent="0.25">
      <c r="A25" s="12" t="s">
        <v>123</v>
      </c>
      <c r="B25" s="12">
        <v>23</v>
      </c>
      <c r="C25" s="13" t="s">
        <v>124</v>
      </c>
      <c r="D25" s="14">
        <v>100</v>
      </c>
      <c r="E25" s="14">
        <v>93</v>
      </c>
      <c r="F25" s="14">
        <v>85</v>
      </c>
      <c r="G25" s="15"/>
      <c r="H25" s="14"/>
      <c r="I25" s="14"/>
      <c r="J25" s="14"/>
      <c r="M25" s="11">
        <f>D25+E25+F25+G25+H25</f>
        <v>278</v>
      </c>
      <c r="N25">
        <f>M25*0.17</f>
        <v>47.260000000000005</v>
      </c>
      <c r="O25">
        <f>I25*0.15</f>
        <v>0</v>
      </c>
      <c r="P25">
        <f>ROUND(N25+O25,0)</f>
        <v>47</v>
      </c>
    </row>
    <row r="26" spans="1:16" x14ac:dyDescent="0.25">
      <c r="A26" s="12" t="s">
        <v>125</v>
      </c>
      <c r="B26" s="12">
        <v>24</v>
      </c>
      <c r="C26" s="13" t="s">
        <v>126</v>
      </c>
      <c r="D26" s="14">
        <v>89</v>
      </c>
      <c r="E26" s="14">
        <v>72</v>
      </c>
      <c r="F26" s="14">
        <v>82</v>
      </c>
      <c r="G26" s="15"/>
      <c r="H26" s="14"/>
      <c r="I26" s="14"/>
      <c r="J26" s="14"/>
      <c r="M26" s="11">
        <f>D26+E26+F26+G26+H26</f>
        <v>243</v>
      </c>
      <c r="N26">
        <f>M26*0.17</f>
        <v>41.31</v>
      </c>
      <c r="O26">
        <f>I26*0.15</f>
        <v>0</v>
      </c>
      <c r="P26">
        <f>ROUND(N26+O26,0)</f>
        <v>41</v>
      </c>
    </row>
  </sheetData>
  <sheetProtection algorithmName="SHA-512" hashValue="2bmbt5P8t6xZVXT40r5m2iN6gx8AmRq8OlIkaO8roIl6oQtwWKxp+RawblMcYjVKnxVS/Y9gWzOB3wr5DrU17g==" saltValue="p8oMBZtzr0N6frDk76VBxw==" spinCount="100000" sheet="1" objects="1" scenarios="1"/>
  <dataValidations count="24">
    <dataValidation type="whole" allowBlank="1" showInputMessage="1" showErrorMessage="1" errorTitle="Valor fuera de rango" error="Ingrese un valor correcto" sqref="G3" xr:uid="{0C45F5A3-1EDA-4914-9D72-4D5CD93F2D46}">
      <formula1>0</formula1>
      <formula2>100</formula2>
    </dataValidation>
    <dataValidation type="whole" allowBlank="1" showInputMessage="1" showErrorMessage="1" errorTitle="Valor fuera de rango" error="Ingrese un valor correcto" sqref="G4" xr:uid="{F4688909-F729-410F-9FDE-6AEF32F75390}">
      <formula1>0</formula1>
      <formula2>100</formula2>
    </dataValidation>
    <dataValidation type="whole" allowBlank="1" showInputMessage="1" showErrorMessage="1" errorTitle="Valor fuera de rango" error="Ingrese un valor correcto" sqref="G5" xr:uid="{74F7C7D2-75B2-4B04-A11C-DF4C12EE3592}">
      <formula1>0</formula1>
      <formula2>100</formula2>
    </dataValidation>
    <dataValidation type="whole" allowBlank="1" showInputMessage="1" showErrorMessage="1" errorTitle="Valor fuera de rango" error="Ingrese un valor correcto" sqref="G6" xr:uid="{E354415D-6C34-46C3-B6C8-B015E5D46181}">
      <formula1>0</formula1>
      <formula2>100</formula2>
    </dataValidation>
    <dataValidation type="whole" allowBlank="1" showInputMessage="1" showErrorMessage="1" errorTitle="Valor fuera de rango" error="Ingrese un valor correcto" sqref="G7" xr:uid="{F687B874-A13D-4433-9D88-A55AC3889E98}">
      <formula1>0</formula1>
      <formula2>100</formula2>
    </dataValidation>
    <dataValidation type="whole" allowBlank="1" showInputMessage="1" showErrorMessage="1" errorTitle="Valor fuera de rango" error="Ingrese un valor correcto" sqref="G8" xr:uid="{83A009AA-7FB7-4C68-BD06-F41370D1073D}">
      <formula1>0</formula1>
      <formula2>100</formula2>
    </dataValidation>
    <dataValidation type="whole" allowBlank="1" showInputMessage="1" showErrorMessage="1" errorTitle="Valor fuera de rango" error="Ingrese un valor correcto" sqref="G9" xr:uid="{F0AFD278-5905-42FD-80AA-C633444E956E}">
      <formula1>0</formula1>
      <formula2>100</formula2>
    </dataValidation>
    <dataValidation type="whole" allowBlank="1" showInputMessage="1" showErrorMessage="1" errorTitle="Valor fuera de rango" error="Ingrese un valor correcto" sqref="G10" xr:uid="{03DE9307-6A52-4CCC-A39B-B67CC6BED0E8}">
      <formula1>0</formula1>
      <formula2>100</formula2>
    </dataValidation>
    <dataValidation type="whole" allowBlank="1" showInputMessage="1" showErrorMessage="1" errorTitle="Valor fuera de rango" error="Ingrese un valor correcto" sqref="G11" xr:uid="{3AD87B38-28AC-4474-B9A3-C86DD09449C3}">
      <formula1>0</formula1>
      <formula2>100</formula2>
    </dataValidation>
    <dataValidation type="whole" allowBlank="1" showInputMessage="1" showErrorMessage="1" errorTitle="Valor fuera de rango" error="Ingrese un valor correcto" sqref="G12" xr:uid="{6FA2C252-2336-421A-91C8-5DB4D14FDD74}">
      <formula1>0</formula1>
      <formula2>100</formula2>
    </dataValidation>
    <dataValidation type="whole" allowBlank="1" showInputMessage="1" showErrorMessage="1" errorTitle="Valor fuera de rango" error="Ingrese un valor correcto" sqref="G13" xr:uid="{1FD56CB0-8330-457B-83C0-9E8D42D7FD41}">
      <formula1>0</formula1>
      <formula2>100</formula2>
    </dataValidation>
    <dataValidation type="whole" allowBlank="1" showInputMessage="1" showErrorMessage="1" errorTitle="Valor fuera de rango" error="Ingrese un valor correcto" sqref="G14" xr:uid="{23B49945-0C2F-4BBA-95EB-784B7D7A87DF}">
      <formula1>0</formula1>
      <formula2>100</formula2>
    </dataValidation>
    <dataValidation type="whole" allowBlank="1" showInputMessage="1" showErrorMessage="1" errorTitle="Valor fuera de rango" error="Ingrese un valor correcto" sqref="G15" xr:uid="{1DD7623A-3A83-40F4-A85D-E909B0404F04}">
      <formula1>0</formula1>
      <formula2>100</formula2>
    </dataValidation>
    <dataValidation type="whole" allowBlank="1" showInputMessage="1" showErrorMessage="1" errorTitle="Valor fuera de rango" error="Ingrese un valor correcto" sqref="G16" xr:uid="{BA763355-1A9B-41AC-AC43-C5FE8A21DA54}">
      <formula1>0</formula1>
      <formula2>100</formula2>
    </dataValidation>
    <dataValidation type="whole" allowBlank="1" showInputMessage="1" showErrorMessage="1" errorTitle="Valor fuera de rango" error="Ingrese un valor correcto" sqref="G17" xr:uid="{9DEB06A2-3188-4732-90F5-C5177477E188}">
      <formula1>0</formula1>
      <formula2>100</formula2>
    </dataValidation>
    <dataValidation type="whole" allowBlank="1" showInputMessage="1" showErrorMessage="1" errorTitle="Valor fuera de rango" error="Ingrese un valor correcto" sqref="G18" xr:uid="{779BC995-C3F3-445F-BD98-C8153D397DE6}">
      <formula1>0</formula1>
      <formula2>100</formula2>
    </dataValidation>
    <dataValidation type="whole" allowBlank="1" showInputMessage="1" showErrorMessage="1" errorTitle="Valor fuera de rango" error="Ingrese un valor correcto" sqref="G19" xr:uid="{05417228-3BFD-4C0B-9925-B53C37877BEB}">
      <formula1>0</formula1>
      <formula2>100</formula2>
    </dataValidation>
    <dataValidation type="whole" allowBlank="1" showInputMessage="1" showErrorMessage="1" errorTitle="Valor fuera de rango" error="Ingrese un valor correcto" sqref="G20" xr:uid="{34A319AF-789A-4112-92C8-A7DE94026A4D}">
      <formula1>0</formula1>
      <formula2>100</formula2>
    </dataValidation>
    <dataValidation type="whole" allowBlank="1" showInputMessage="1" showErrorMessage="1" errorTitle="Valor fuera de rango" error="Ingrese un valor correcto" sqref="G21" xr:uid="{FADA03E0-2D99-4B5D-A426-B2E8E03BEFCD}">
      <formula1>0</formula1>
      <formula2>100</formula2>
    </dataValidation>
    <dataValidation type="whole" allowBlank="1" showInputMessage="1" showErrorMessage="1" errorTitle="Valor fuera de rango" error="Ingrese un valor correcto" sqref="G22" xr:uid="{33A1CA76-05FE-4CCD-BC0A-387D1226927A}">
      <formula1>0</formula1>
      <formula2>100</formula2>
    </dataValidation>
    <dataValidation type="whole" allowBlank="1" showInputMessage="1" showErrorMessage="1" errorTitle="Valor fuera de rango" error="Ingrese un valor correcto" sqref="G23" xr:uid="{33665D51-7FDF-4305-831F-AE509AAD6A8E}">
      <formula1>0</formula1>
      <formula2>100</formula2>
    </dataValidation>
    <dataValidation type="whole" allowBlank="1" showInputMessage="1" showErrorMessage="1" errorTitle="Valor fuera de rango" error="Ingrese un valor correcto" sqref="G24" xr:uid="{9EF6D16C-B4B0-421A-9362-14999FA88E7A}">
      <formula1>0</formula1>
      <formula2>100</formula2>
    </dataValidation>
    <dataValidation type="whole" allowBlank="1" showInputMessage="1" showErrorMessage="1" errorTitle="Valor fuera de rango" error="Ingrese un valor correcto" sqref="G25" xr:uid="{C043D405-0060-4854-8299-0C083A1CD6CF}">
      <formula1>0</formula1>
      <formula2>100</formula2>
    </dataValidation>
    <dataValidation type="whole" allowBlank="1" showInputMessage="1" showErrorMessage="1" errorTitle="Valor fuera de rango" error="Ingrese un valor correcto" sqref="G26" xr:uid="{B3CEE0AC-46E7-48BF-B5C2-6DE7499D1E9E}">
      <formula1>0</formula1>
      <formula2>100</formula2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B609E7-9779-4C41-9D32-40C1D78D620F}">
  <dimension ref="A1:P34"/>
  <sheetViews>
    <sheetView workbookViewId="0"/>
  </sheetViews>
  <sheetFormatPr baseColWidth="10" defaultRowHeight="15" x14ac:dyDescent="0.25"/>
  <cols>
    <col min="1" max="1" width="7.140625" bestFit="1" customWidth="1"/>
    <col min="2" max="2" width="9.140625" bestFit="1" customWidth="1"/>
    <col min="3" max="3" width="32.5703125" bestFit="1" customWidth="1"/>
    <col min="4" max="9" width="4.28515625" bestFit="1" customWidth="1"/>
    <col min="10" max="12" width="3.7109375" customWidth="1"/>
    <col min="13" max="13" width="12.28515625" bestFit="1" customWidth="1"/>
    <col min="14" max="14" width="15" bestFit="1" customWidth="1"/>
    <col min="15" max="15" width="11.85546875" bestFit="1" customWidth="1"/>
    <col min="16" max="16" width="13.7109375" bestFit="1" customWidth="1"/>
  </cols>
  <sheetData>
    <row r="1" spans="1:16" ht="19.5" x14ac:dyDescent="0.25">
      <c r="A1" s="3" t="s">
        <v>0</v>
      </c>
      <c r="B1" s="1" t="s">
        <v>128</v>
      </c>
      <c r="C1" s="1" t="s">
        <v>129</v>
      </c>
      <c r="D1" s="5" t="s">
        <v>195</v>
      </c>
      <c r="E1" s="1"/>
      <c r="F1" s="1"/>
      <c r="G1" s="1"/>
      <c r="H1" s="1"/>
      <c r="I1" s="8"/>
      <c r="J1" s="8"/>
      <c r="K1" s="8"/>
      <c r="L1" s="8"/>
      <c r="M1" s="8"/>
      <c r="N1" s="1"/>
      <c r="O1" s="1"/>
      <c r="P1" s="1"/>
    </row>
    <row r="2" spans="1:16" ht="15.75" x14ac:dyDescent="0.25">
      <c r="A2" s="6">
        <v>4</v>
      </c>
      <c r="B2" s="2">
        <v>2026</v>
      </c>
      <c r="C2" s="4" t="s">
        <v>130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9" t="s">
        <v>9</v>
      </c>
      <c r="J2" s="9"/>
      <c r="K2" s="9"/>
      <c r="L2" s="9"/>
      <c r="M2" s="10" t="s">
        <v>10</v>
      </c>
      <c r="N2" s="7" t="s">
        <v>11</v>
      </c>
      <c r="O2" s="7" t="s">
        <v>12</v>
      </c>
      <c r="P2" s="7" t="s">
        <v>13</v>
      </c>
    </row>
    <row r="3" spans="1:16" x14ac:dyDescent="0.25">
      <c r="A3" s="12" t="s">
        <v>131</v>
      </c>
      <c r="B3" s="12">
        <v>1</v>
      </c>
      <c r="C3" s="13" t="s">
        <v>132</v>
      </c>
      <c r="D3" s="14">
        <v>94</v>
      </c>
      <c r="E3" s="14">
        <v>92</v>
      </c>
      <c r="F3" s="14">
        <v>88</v>
      </c>
      <c r="G3" s="15"/>
      <c r="H3" s="14"/>
      <c r="I3" s="14"/>
      <c r="J3" s="14"/>
      <c r="M3" s="11">
        <f>D3+E3+F3+G3+H3</f>
        <v>274</v>
      </c>
      <c r="N3">
        <f>M3*0.17</f>
        <v>46.580000000000005</v>
      </c>
      <c r="O3">
        <f>I3*0.15</f>
        <v>0</v>
      </c>
      <c r="P3">
        <f>ROUND(N3+O3,0)</f>
        <v>47</v>
      </c>
    </row>
    <row r="4" spans="1:16" x14ac:dyDescent="0.25">
      <c r="A4" s="12" t="s">
        <v>133</v>
      </c>
      <c r="B4" s="12">
        <v>2</v>
      </c>
      <c r="C4" s="13" t="s">
        <v>134</v>
      </c>
      <c r="D4" s="14">
        <v>92</v>
      </c>
      <c r="E4" s="14">
        <v>90</v>
      </c>
      <c r="F4" s="14">
        <v>88</v>
      </c>
      <c r="G4" s="15"/>
      <c r="H4" s="14"/>
      <c r="I4" s="14"/>
      <c r="J4" s="14"/>
      <c r="M4" s="11">
        <f>D4+E4+F4+G4+H4</f>
        <v>270</v>
      </c>
      <c r="N4">
        <f>M4*0.17</f>
        <v>45.900000000000006</v>
      </c>
      <c r="O4">
        <f>I4*0.15</f>
        <v>0</v>
      </c>
      <c r="P4">
        <f>ROUND(N4+O4,0)</f>
        <v>46</v>
      </c>
    </row>
    <row r="5" spans="1:16" x14ac:dyDescent="0.25">
      <c r="A5" s="12" t="s">
        <v>135</v>
      </c>
      <c r="B5" s="12">
        <v>3</v>
      </c>
      <c r="C5" s="13" t="s">
        <v>136</v>
      </c>
      <c r="D5" s="14">
        <v>98</v>
      </c>
      <c r="E5" s="14">
        <v>97</v>
      </c>
      <c r="F5" s="14">
        <v>99</v>
      </c>
      <c r="G5" s="15"/>
      <c r="H5" s="14"/>
      <c r="I5" s="14"/>
      <c r="J5" s="14"/>
      <c r="M5" s="11">
        <f>D5+E5+F5+G5+H5</f>
        <v>294</v>
      </c>
      <c r="N5">
        <f>M5*0.17</f>
        <v>49.980000000000004</v>
      </c>
      <c r="O5">
        <f>I5*0.15</f>
        <v>0</v>
      </c>
      <c r="P5">
        <f>ROUND(N5+O5,0)</f>
        <v>50</v>
      </c>
    </row>
    <row r="6" spans="1:16" x14ac:dyDescent="0.25">
      <c r="A6" s="12" t="s">
        <v>137</v>
      </c>
      <c r="B6" s="12">
        <v>4</v>
      </c>
      <c r="C6" s="13" t="s">
        <v>138</v>
      </c>
      <c r="D6" s="14">
        <v>84</v>
      </c>
      <c r="E6" s="14">
        <v>79</v>
      </c>
      <c r="F6" s="14">
        <v>73</v>
      </c>
      <c r="G6" s="15"/>
      <c r="H6" s="14"/>
      <c r="I6" s="14"/>
      <c r="J6" s="14"/>
      <c r="M6" s="11">
        <f>D6+E6+F6+G6+H6</f>
        <v>236</v>
      </c>
      <c r="N6">
        <f>M6*0.17</f>
        <v>40.120000000000005</v>
      </c>
      <c r="O6">
        <f>I6*0.15</f>
        <v>0</v>
      </c>
      <c r="P6">
        <f>ROUND(N6+O6,0)</f>
        <v>40</v>
      </c>
    </row>
    <row r="7" spans="1:16" x14ac:dyDescent="0.25">
      <c r="A7" s="12" t="s">
        <v>139</v>
      </c>
      <c r="B7" s="12">
        <v>5</v>
      </c>
      <c r="C7" s="13" t="s">
        <v>140</v>
      </c>
      <c r="D7" s="14">
        <v>94</v>
      </c>
      <c r="E7" s="14">
        <v>89</v>
      </c>
      <c r="F7" s="14">
        <v>90</v>
      </c>
      <c r="G7" s="15"/>
      <c r="H7" s="14"/>
      <c r="I7" s="14"/>
      <c r="J7" s="14"/>
      <c r="M7" s="11">
        <f>D7+E7+F7+G7+H7</f>
        <v>273</v>
      </c>
      <c r="N7">
        <f>M7*0.17</f>
        <v>46.410000000000004</v>
      </c>
      <c r="O7">
        <f>I7*0.15</f>
        <v>0</v>
      </c>
      <c r="P7">
        <f>ROUND(N7+O7,0)</f>
        <v>46</v>
      </c>
    </row>
    <row r="8" spans="1:16" x14ac:dyDescent="0.25">
      <c r="A8" s="12" t="s">
        <v>141</v>
      </c>
      <c r="B8" s="12">
        <v>6</v>
      </c>
      <c r="C8" s="13" t="s">
        <v>142</v>
      </c>
      <c r="D8" s="14">
        <v>92</v>
      </c>
      <c r="E8" s="14">
        <v>93</v>
      </c>
      <c r="F8" s="14">
        <v>90</v>
      </c>
      <c r="G8" s="15"/>
      <c r="H8" s="14"/>
      <c r="I8" s="14"/>
      <c r="J8" s="14"/>
      <c r="M8" s="11">
        <f>D8+E8+F8+G8+H8</f>
        <v>275</v>
      </c>
      <c r="N8">
        <f>M8*0.17</f>
        <v>46.75</v>
      </c>
      <c r="O8">
        <f>I8*0.15</f>
        <v>0</v>
      </c>
      <c r="P8">
        <f>ROUND(N8+O8,0)</f>
        <v>47</v>
      </c>
    </row>
    <row r="9" spans="1:16" x14ac:dyDescent="0.25">
      <c r="A9" s="12" t="s">
        <v>143</v>
      </c>
      <c r="B9" s="12">
        <v>7</v>
      </c>
      <c r="C9" s="13" t="s">
        <v>144</v>
      </c>
      <c r="D9" s="14">
        <v>90</v>
      </c>
      <c r="E9" s="14">
        <v>89</v>
      </c>
      <c r="F9" s="14">
        <v>80</v>
      </c>
      <c r="G9" s="15"/>
      <c r="H9" s="14"/>
      <c r="I9" s="14"/>
      <c r="J9" s="14"/>
      <c r="M9" s="11">
        <f>D9+E9+F9+G9+H9</f>
        <v>259</v>
      </c>
      <c r="N9">
        <f>M9*0.17</f>
        <v>44.03</v>
      </c>
      <c r="O9">
        <f>I9*0.15</f>
        <v>0</v>
      </c>
      <c r="P9">
        <f>ROUND(N9+O9,0)</f>
        <v>44</v>
      </c>
    </row>
    <row r="10" spans="1:16" x14ac:dyDescent="0.25">
      <c r="A10" s="12" t="s">
        <v>145</v>
      </c>
      <c r="B10" s="12">
        <v>8</v>
      </c>
      <c r="C10" s="13" t="s">
        <v>146</v>
      </c>
      <c r="D10" s="14">
        <v>69</v>
      </c>
      <c r="E10" s="14">
        <v>52</v>
      </c>
      <c r="F10" s="14">
        <v>48</v>
      </c>
      <c r="G10" s="15"/>
      <c r="H10" s="14"/>
      <c r="I10" s="14"/>
      <c r="J10" s="14"/>
      <c r="M10" s="11">
        <f>D10+E10+F10+G10+H10</f>
        <v>169</v>
      </c>
      <c r="N10">
        <f>M10*0.17</f>
        <v>28.73</v>
      </c>
      <c r="O10">
        <f>I10*0.15</f>
        <v>0</v>
      </c>
      <c r="P10">
        <f>ROUND(N10+O10,0)</f>
        <v>29</v>
      </c>
    </row>
    <row r="11" spans="1:16" x14ac:dyDescent="0.25">
      <c r="A11" s="12" t="s">
        <v>147</v>
      </c>
      <c r="B11" s="12">
        <v>9</v>
      </c>
      <c r="C11" s="13" t="s">
        <v>148</v>
      </c>
      <c r="D11" s="14">
        <v>96</v>
      </c>
      <c r="E11" s="14">
        <v>95</v>
      </c>
      <c r="F11" s="14">
        <v>96</v>
      </c>
      <c r="G11" s="15"/>
      <c r="H11" s="14"/>
      <c r="I11" s="14"/>
      <c r="J11" s="14"/>
      <c r="M11" s="11">
        <f>D11+E11+F11+G11+H11</f>
        <v>287</v>
      </c>
      <c r="N11">
        <f>M11*0.17</f>
        <v>48.790000000000006</v>
      </c>
      <c r="O11">
        <f>I11*0.15</f>
        <v>0</v>
      </c>
      <c r="P11">
        <f>ROUND(N11+O11,0)</f>
        <v>49</v>
      </c>
    </row>
    <row r="12" spans="1:16" x14ac:dyDescent="0.25">
      <c r="A12" s="12" t="s">
        <v>149</v>
      </c>
      <c r="B12" s="12">
        <v>10</v>
      </c>
      <c r="C12" s="13" t="s">
        <v>150</v>
      </c>
      <c r="D12" s="14">
        <v>89</v>
      </c>
      <c r="E12" s="14">
        <v>82</v>
      </c>
      <c r="F12" s="14">
        <v>71</v>
      </c>
      <c r="G12" s="15"/>
      <c r="H12" s="14"/>
      <c r="I12" s="14"/>
      <c r="J12" s="14"/>
      <c r="M12" s="11">
        <f>D12+E12+F12+G12+H12</f>
        <v>242</v>
      </c>
      <c r="N12">
        <f>M12*0.17</f>
        <v>41.14</v>
      </c>
      <c r="O12">
        <f>I12*0.15</f>
        <v>0</v>
      </c>
      <c r="P12">
        <f>ROUND(N12+O12,0)</f>
        <v>41</v>
      </c>
    </row>
    <row r="13" spans="1:16" x14ac:dyDescent="0.25">
      <c r="A13" s="12" t="s">
        <v>151</v>
      </c>
      <c r="B13" s="12">
        <v>11</v>
      </c>
      <c r="C13" s="13" t="s">
        <v>152</v>
      </c>
      <c r="D13" s="14">
        <v>83</v>
      </c>
      <c r="E13" s="14">
        <v>88</v>
      </c>
      <c r="F13" s="14">
        <v>90</v>
      </c>
      <c r="G13" s="15"/>
      <c r="H13" s="14"/>
      <c r="I13" s="14"/>
      <c r="J13" s="14"/>
      <c r="M13" s="11">
        <f>D13+E13+F13+G13+H13</f>
        <v>261</v>
      </c>
      <c r="N13">
        <f>M13*0.17</f>
        <v>44.370000000000005</v>
      </c>
      <c r="O13">
        <f>I13*0.15</f>
        <v>0</v>
      </c>
      <c r="P13">
        <f>ROUND(N13+O13,0)</f>
        <v>44</v>
      </c>
    </row>
    <row r="14" spans="1:16" x14ac:dyDescent="0.25">
      <c r="A14" s="12" t="s">
        <v>153</v>
      </c>
      <c r="B14" s="12">
        <v>12</v>
      </c>
      <c r="C14" s="13" t="s">
        <v>154</v>
      </c>
      <c r="D14" s="14">
        <v>50</v>
      </c>
      <c r="E14" s="14">
        <v>96</v>
      </c>
      <c r="F14" s="14">
        <v>93</v>
      </c>
      <c r="G14" s="15"/>
      <c r="H14" s="14"/>
      <c r="I14" s="14"/>
      <c r="J14" s="14"/>
      <c r="M14" s="11">
        <f>D14+E14+F14+G14+H14</f>
        <v>239</v>
      </c>
      <c r="N14">
        <f>M14*0.17</f>
        <v>40.630000000000003</v>
      </c>
      <c r="O14">
        <f>I14*0.15</f>
        <v>0</v>
      </c>
      <c r="P14">
        <f>ROUND(N14+O14,0)</f>
        <v>41</v>
      </c>
    </row>
    <row r="15" spans="1:16" x14ac:dyDescent="0.25">
      <c r="A15" s="12" t="s">
        <v>155</v>
      </c>
      <c r="B15" s="12">
        <v>13</v>
      </c>
      <c r="C15" s="13" t="s">
        <v>156</v>
      </c>
      <c r="D15" s="14">
        <v>96</v>
      </c>
      <c r="E15" s="14">
        <v>99</v>
      </c>
      <c r="F15" s="14">
        <v>96</v>
      </c>
      <c r="G15" s="15"/>
      <c r="H15" s="14"/>
      <c r="I15" s="14"/>
      <c r="J15" s="14"/>
      <c r="M15" s="11">
        <f>D15+E15+F15+G15+H15</f>
        <v>291</v>
      </c>
      <c r="N15">
        <f>M15*0.17</f>
        <v>49.470000000000006</v>
      </c>
      <c r="O15">
        <f>I15*0.15</f>
        <v>0</v>
      </c>
      <c r="P15">
        <f>ROUND(N15+O15,0)</f>
        <v>49</v>
      </c>
    </row>
    <row r="16" spans="1:16" x14ac:dyDescent="0.25">
      <c r="A16" s="12" t="s">
        <v>157</v>
      </c>
      <c r="B16" s="12">
        <v>14</v>
      </c>
      <c r="C16" s="13" t="s">
        <v>158</v>
      </c>
      <c r="D16" s="14">
        <v>85</v>
      </c>
      <c r="E16" s="14">
        <v>80</v>
      </c>
      <c r="F16" s="14">
        <v>72</v>
      </c>
      <c r="G16" s="15"/>
      <c r="H16" s="14"/>
      <c r="I16" s="14"/>
      <c r="J16" s="14"/>
      <c r="M16" s="11">
        <f>D16+E16+F16+G16+H16</f>
        <v>237</v>
      </c>
      <c r="N16">
        <f>M16*0.17</f>
        <v>40.290000000000006</v>
      </c>
      <c r="O16">
        <f>I16*0.15</f>
        <v>0</v>
      </c>
      <c r="P16">
        <f>ROUND(N16+O16,0)</f>
        <v>40</v>
      </c>
    </row>
    <row r="17" spans="1:16" x14ac:dyDescent="0.25">
      <c r="A17" s="12" t="s">
        <v>159</v>
      </c>
      <c r="B17" s="12">
        <v>15</v>
      </c>
      <c r="C17" s="13" t="s">
        <v>160</v>
      </c>
      <c r="D17" s="14">
        <v>87</v>
      </c>
      <c r="E17" s="14">
        <v>77</v>
      </c>
      <c r="F17" s="14">
        <v>80</v>
      </c>
      <c r="G17" s="15"/>
      <c r="H17" s="14"/>
      <c r="I17" s="14"/>
      <c r="J17" s="14"/>
      <c r="M17" s="11">
        <f>D17+E17+F17+G17+H17</f>
        <v>244</v>
      </c>
      <c r="N17">
        <f>M17*0.17</f>
        <v>41.480000000000004</v>
      </c>
      <c r="O17">
        <f>I17*0.15</f>
        <v>0</v>
      </c>
      <c r="P17">
        <f>ROUND(N17+O17,0)</f>
        <v>41</v>
      </c>
    </row>
    <row r="18" spans="1:16" x14ac:dyDescent="0.25">
      <c r="A18" s="12" t="s">
        <v>161</v>
      </c>
      <c r="B18" s="12">
        <v>16</v>
      </c>
      <c r="C18" s="13" t="s">
        <v>162</v>
      </c>
      <c r="D18" s="14">
        <v>98</v>
      </c>
      <c r="E18" s="14">
        <v>93</v>
      </c>
      <c r="F18" s="14">
        <v>89</v>
      </c>
      <c r="G18" s="15"/>
      <c r="H18" s="14"/>
      <c r="I18" s="14"/>
      <c r="J18" s="14"/>
      <c r="M18" s="11">
        <f>D18+E18+F18+G18+H18</f>
        <v>280</v>
      </c>
      <c r="N18">
        <f>M18*0.17</f>
        <v>47.6</v>
      </c>
      <c r="O18">
        <f>I18*0.15</f>
        <v>0</v>
      </c>
      <c r="P18">
        <f>ROUND(N18+O18,0)</f>
        <v>48</v>
      </c>
    </row>
    <row r="19" spans="1:16" x14ac:dyDescent="0.25">
      <c r="A19" s="12" t="s">
        <v>163</v>
      </c>
      <c r="B19" s="12">
        <v>17</v>
      </c>
      <c r="C19" s="13" t="s">
        <v>164</v>
      </c>
      <c r="D19" s="14">
        <v>75</v>
      </c>
      <c r="E19" s="14">
        <v>74</v>
      </c>
      <c r="F19" s="14">
        <v>66</v>
      </c>
      <c r="G19" s="15"/>
      <c r="H19" s="14"/>
      <c r="I19" s="14"/>
      <c r="J19" s="14"/>
      <c r="M19" s="11">
        <f>D19+E19+F19+G19+H19</f>
        <v>215</v>
      </c>
      <c r="N19">
        <f>M19*0.17</f>
        <v>36.550000000000004</v>
      </c>
      <c r="O19">
        <f>I19*0.15</f>
        <v>0</v>
      </c>
      <c r="P19">
        <f>ROUND(N19+O19,0)</f>
        <v>37</v>
      </c>
    </row>
    <row r="20" spans="1:16" x14ac:dyDescent="0.25">
      <c r="A20" s="12" t="s">
        <v>165</v>
      </c>
      <c r="B20" s="12">
        <v>18</v>
      </c>
      <c r="C20" s="13" t="s">
        <v>166</v>
      </c>
      <c r="D20" s="14">
        <v>82</v>
      </c>
      <c r="E20" s="14">
        <v>58</v>
      </c>
      <c r="F20" s="14">
        <v>50</v>
      </c>
      <c r="G20" s="15"/>
      <c r="H20" s="14"/>
      <c r="I20" s="14"/>
      <c r="J20" s="14"/>
      <c r="M20" s="11">
        <f>D20+E20+F20+G20+H20</f>
        <v>190</v>
      </c>
      <c r="N20">
        <f>M20*0.17</f>
        <v>32.300000000000004</v>
      </c>
      <c r="O20">
        <f>I20*0.15</f>
        <v>0</v>
      </c>
      <c r="P20">
        <f>ROUND(N20+O20,0)</f>
        <v>32</v>
      </c>
    </row>
    <row r="21" spans="1:16" x14ac:dyDescent="0.25">
      <c r="A21" s="12" t="s">
        <v>167</v>
      </c>
      <c r="B21" s="12">
        <v>19</v>
      </c>
      <c r="C21" s="13" t="s">
        <v>168</v>
      </c>
      <c r="D21" s="14">
        <v>91</v>
      </c>
      <c r="E21" s="14">
        <v>85</v>
      </c>
      <c r="F21" s="14">
        <v>82</v>
      </c>
      <c r="G21" s="15"/>
      <c r="H21" s="14"/>
      <c r="I21" s="14"/>
      <c r="J21" s="14"/>
      <c r="M21" s="11">
        <f>D21+E21+F21+G21+H21</f>
        <v>258</v>
      </c>
      <c r="N21">
        <f>M21*0.17</f>
        <v>43.860000000000007</v>
      </c>
      <c r="O21">
        <f>I21*0.15</f>
        <v>0</v>
      </c>
      <c r="P21">
        <f>ROUND(N21+O21,0)</f>
        <v>44</v>
      </c>
    </row>
    <row r="22" spans="1:16" x14ac:dyDescent="0.25">
      <c r="A22" s="12" t="s">
        <v>169</v>
      </c>
      <c r="B22" s="12">
        <v>20</v>
      </c>
      <c r="C22" s="13" t="s">
        <v>170</v>
      </c>
      <c r="D22" s="14">
        <v>76</v>
      </c>
      <c r="E22" s="14">
        <v>69</v>
      </c>
      <c r="F22" s="14">
        <v>65</v>
      </c>
      <c r="G22" s="15"/>
      <c r="H22" s="14"/>
      <c r="I22" s="14"/>
      <c r="J22" s="14"/>
      <c r="M22" s="11">
        <f>D22+E22+F22+G22+H22</f>
        <v>210</v>
      </c>
      <c r="N22">
        <f>M22*0.17</f>
        <v>35.700000000000003</v>
      </c>
      <c r="O22">
        <f>I22*0.15</f>
        <v>0</v>
      </c>
      <c r="P22">
        <f>ROUND(N22+O22,0)</f>
        <v>36</v>
      </c>
    </row>
    <row r="23" spans="1:16" x14ac:dyDescent="0.25">
      <c r="A23" s="12" t="s">
        <v>171</v>
      </c>
      <c r="B23" s="12">
        <v>21</v>
      </c>
      <c r="C23" s="13" t="s">
        <v>172</v>
      </c>
      <c r="D23" s="14">
        <v>92</v>
      </c>
      <c r="E23" s="14">
        <v>84</v>
      </c>
      <c r="F23" s="14">
        <v>87</v>
      </c>
      <c r="G23" s="15"/>
      <c r="H23" s="14"/>
      <c r="I23" s="14"/>
      <c r="J23" s="14"/>
      <c r="M23" s="11">
        <f>D23+E23+F23+G23+H23</f>
        <v>263</v>
      </c>
      <c r="N23">
        <f>M23*0.17</f>
        <v>44.71</v>
      </c>
      <c r="O23">
        <f>I23*0.15</f>
        <v>0</v>
      </c>
      <c r="P23">
        <f>ROUND(N23+O23,0)</f>
        <v>45</v>
      </c>
    </row>
    <row r="24" spans="1:16" x14ac:dyDescent="0.25">
      <c r="A24" s="12" t="s">
        <v>173</v>
      </c>
      <c r="B24" s="12">
        <v>22</v>
      </c>
      <c r="C24" s="13" t="s">
        <v>174</v>
      </c>
      <c r="D24" s="14">
        <v>89</v>
      </c>
      <c r="E24" s="14">
        <v>82</v>
      </c>
      <c r="F24" s="14">
        <v>82</v>
      </c>
      <c r="G24" s="15"/>
      <c r="H24" s="14"/>
      <c r="I24" s="14"/>
      <c r="J24" s="14"/>
      <c r="M24" s="11">
        <f>D24+E24+F24+G24+H24</f>
        <v>253</v>
      </c>
      <c r="N24">
        <f>M24*0.17</f>
        <v>43.010000000000005</v>
      </c>
      <c r="O24">
        <f>I24*0.15</f>
        <v>0</v>
      </c>
      <c r="P24">
        <f>ROUND(N24+O24,0)</f>
        <v>43</v>
      </c>
    </row>
    <row r="25" spans="1:16" x14ac:dyDescent="0.25">
      <c r="A25" s="12" t="s">
        <v>175</v>
      </c>
      <c r="B25" s="12">
        <v>23</v>
      </c>
      <c r="C25" s="13" t="s">
        <v>176</v>
      </c>
      <c r="D25" s="14">
        <v>84</v>
      </c>
      <c r="E25" s="14">
        <v>76</v>
      </c>
      <c r="F25" s="14">
        <v>63</v>
      </c>
      <c r="G25" s="15"/>
      <c r="H25" s="14"/>
      <c r="I25" s="14"/>
      <c r="J25" s="14"/>
      <c r="M25" s="11">
        <f>D25+E25+F25+G25+H25</f>
        <v>223</v>
      </c>
      <c r="N25">
        <f>M25*0.17</f>
        <v>37.910000000000004</v>
      </c>
      <c r="O25">
        <f>I25*0.15</f>
        <v>0</v>
      </c>
      <c r="P25">
        <f>ROUND(N25+O25,0)</f>
        <v>38</v>
      </c>
    </row>
    <row r="26" spans="1:16" x14ac:dyDescent="0.25">
      <c r="A26" s="12" t="s">
        <v>177</v>
      </c>
      <c r="B26" s="12">
        <v>24</v>
      </c>
      <c r="C26" s="13" t="s">
        <v>178</v>
      </c>
      <c r="D26" s="14">
        <v>85</v>
      </c>
      <c r="E26" s="14">
        <v>84</v>
      </c>
      <c r="F26" s="14">
        <v>83</v>
      </c>
      <c r="G26" s="15"/>
      <c r="H26" s="14"/>
      <c r="I26" s="14"/>
      <c r="J26" s="14"/>
      <c r="M26" s="11">
        <f>D26+E26+F26+G26+H26</f>
        <v>252</v>
      </c>
      <c r="N26">
        <f>M26*0.17</f>
        <v>42.84</v>
      </c>
      <c r="O26">
        <f>I26*0.15</f>
        <v>0</v>
      </c>
      <c r="P26">
        <f>ROUND(N26+O26,0)</f>
        <v>43</v>
      </c>
    </row>
    <row r="27" spans="1:16" x14ac:dyDescent="0.25">
      <c r="A27" s="12" t="s">
        <v>179</v>
      </c>
      <c r="B27" s="12">
        <v>25</v>
      </c>
      <c r="C27" s="13" t="s">
        <v>180</v>
      </c>
      <c r="D27" s="14">
        <v>68</v>
      </c>
      <c r="E27" s="14">
        <v>70</v>
      </c>
      <c r="F27" s="14">
        <v>68</v>
      </c>
      <c r="G27" s="15"/>
      <c r="H27" s="14"/>
      <c r="I27" s="14"/>
      <c r="J27" s="14"/>
      <c r="M27" s="11">
        <f>D27+E27+F27+G27+H27</f>
        <v>206</v>
      </c>
      <c r="N27">
        <f>M27*0.17</f>
        <v>35.020000000000003</v>
      </c>
      <c r="O27">
        <f>I27*0.15</f>
        <v>0</v>
      </c>
      <c r="P27">
        <f>ROUND(N27+O27,0)</f>
        <v>35</v>
      </c>
    </row>
    <row r="28" spans="1:16" x14ac:dyDescent="0.25">
      <c r="A28" s="12" t="s">
        <v>181</v>
      </c>
      <c r="B28" s="12">
        <v>26</v>
      </c>
      <c r="C28" s="13" t="s">
        <v>182</v>
      </c>
      <c r="D28" s="14">
        <v>96</v>
      </c>
      <c r="E28" s="14">
        <v>87</v>
      </c>
      <c r="F28" s="14">
        <v>86</v>
      </c>
      <c r="G28" s="15"/>
      <c r="H28" s="14"/>
      <c r="I28" s="14"/>
      <c r="J28" s="14"/>
      <c r="M28" s="11">
        <f>D28+E28+F28+G28+H28</f>
        <v>269</v>
      </c>
      <c r="N28">
        <f>M28*0.17</f>
        <v>45.730000000000004</v>
      </c>
      <c r="O28">
        <f>I28*0.15</f>
        <v>0</v>
      </c>
      <c r="P28">
        <f>ROUND(N28+O28,0)</f>
        <v>46</v>
      </c>
    </row>
    <row r="29" spans="1:16" x14ac:dyDescent="0.25">
      <c r="A29" s="12" t="s">
        <v>183</v>
      </c>
      <c r="B29" s="12">
        <v>27</v>
      </c>
      <c r="C29" s="13" t="s">
        <v>184</v>
      </c>
      <c r="D29" s="14">
        <v>95</v>
      </c>
      <c r="E29" s="14">
        <v>99</v>
      </c>
      <c r="F29" s="14">
        <v>96</v>
      </c>
      <c r="G29" s="15"/>
      <c r="H29" s="14"/>
      <c r="I29" s="14"/>
      <c r="J29" s="14"/>
      <c r="M29" s="11">
        <f>D29+E29+F29+G29+H29</f>
        <v>290</v>
      </c>
      <c r="N29">
        <f>M29*0.17</f>
        <v>49.300000000000004</v>
      </c>
      <c r="O29">
        <f>I29*0.15</f>
        <v>0</v>
      </c>
      <c r="P29">
        <f>ROUND(N29+O29,0)</f>
        <v>49</v>
      </c>
    </row>
    <row r="30" spans="1:16" x14ac:dyDescent="0.25">
      <c r="A30" s="12" t="s">
        <v>185</v>
      </c>
      <c r="B30" s="12">
        <v>28</v>
      </c>
      <c r="C30" s="13" t="s">
        <v>186</v>
      </c>
      <c r="D30" s="14">
        <v>80</v>
      </c>
      <c r="E30" s="14">
        <v>77</v>
      </c>
      <c r="F30" s="14">
        <v>71</v>
      </c>
      <c r="G30" s="15"/>
      <c r="H30" s="14"/>
      <c r="I30" s="14"/>
      <c r="J30" s="14"/>
      <c r="M30" s="11">
        <f>D30+E30+F30+G30+H30</f>
        <v>228</v>
      </c>
      <c r="N30">
        <f>M30*0.17</f>
        <v>38.760000000000005</v>
      </c>
      <c r="O30">
        <f>I30*0.15</f>
        <v>0</v>
      </c>
      <c r="P30">
        <f>ROUND(N30+O30,0)</f>
        <v>39</v>
      </c>
    </row>
    <row r="31" spans="1:16" x14ac:dyDescent="0.25">
      <c r="A31" s="12" t="s">
        <v>187</v>
      </c>
      <c r="B31" s="12">
        <v>29</v>
      </c>
      <c r="C31" s="13" t="s">
        <v>188</v>
      </c>
      <c r="D31" s="14">
        <v>82</v>
      </c>
      <c r="E31" s="14">
        <v>54</v>
      </c>
      <c r="F31" s="14">
        <v>56</v>
      </c>
      <c r="G31" s="15"/>
      <c r="H31" s="14"/>
      <c r="I31" s="14"/>
      <c r="J31" s="14"/>
      <c r="M31" s="11">
        <f>D31+E31+F31+G31+H31</f>
        <v>192</v>
      </c>
      <c r="N31">
        <f>M31*0.17</f>
        <v>32.64</v>
      </c>
      <c r="O31">
        <f>I31*0.15</f>
        <v>0</v>
      </c>
      <c r="P31">
        <f>ROUND(N31+O31,0)</f>
        <v>33</v>
      </c>
    </row>
    <row r="32" spans="1:16" x14ac:dyDescent="0.25">
      <c r="A32" s="12" t="s">
        <v>189</v>
      </c>
      <c r="B32" s="12">
        <v>30</v>
      </c>
      <c r="C32" s="13" t="s">
        <v>190</v>
      </c>
      <c r="D32" s="14">
        <v>98</v>
      </c>
      <c r="E32" s="14">
        <v>100</v>
      </c>
      <c r="F32" s="14">
        <v>94</v>
      </c>
      <c r="G32" s="15"/>
      <c r="H32" s="14"/>
      <c r="I32" s="14"/>
      <c r="J32" s="14"/>
      <c r="M32" s="11">
        <f>D32+E32+F32+G32+H32</f>
        <v>292</v>
      </c>
      <c r="N32">
        <f>M32*0.17</f>
        <v>49.64</v>
      </c>
      <c r="O32">
        <f>I32*0.15</f>
        <v>0</v>
      </c>
      <c r="P32">
        <f>ROUND(N32+O32,0)</f>
        <v>50</v>
      </c>
    </row>
    <row r="33" spans="1:16" x14ac:dyDescent="0.25">
      <c r="A33" s="12" t="s">
        <v>191</v>
      </c>
      <c r="B33" s="12">
        <v>31</v>
      </c>
      <c r="C33" s="13" t="s">
        <v>192</v>
      </c>
      <c r="D33" s="14">
        <v>86</v>
      </c>
      <c r="E33" s="14">
        <v>87</v>
      </c>
      <c r="F33" s="14">
        <v>86</v>
      </c>
      <c r="G33" s="15"/>
      <c r="H33" s="14"/>
      <c r="I33" s="14"/>
      <c r="J33" s="14"/>
      <c r="M33" s="11">
        <f>D33+E33+F33+G33+H33</f>
        <v>259</v>
      </c>
      <c r="N33">
        <f>M33*0.17</f>
        <v>44.03</v>
      </c>
      <c r="O33">
        <f>I33*0.15</f>
        <v>0</v>
      </c>
      <c r="P33">
        <f>ROUND(N33+O33,0)</f>
        <v>44</v>
      </c>
    </row>
    <row r="34" spans="1:16" x14ac:dyDescent="0.25">
      <c r="A34" s="12" t="s">
        <v>193</v>
      </c>
      <c r="B34" s="12">
        <v>32</v>
      </c>
      <c r="C34" s="13" t="s">
        <v>194</v>
      </c>
      <c r="D34" s="14">
        <v>92</v>
      </c>
      <c r="E34" s="14">
        <v>84</v>
      </c>
      <c r="F34" s="14">
        <v>90</v>
      </c>
      <c r="G34" s="15"/>
      <c r="H34" s="14"/>
      <c r="I34" s="14"/>
      <c r="J34" s="14"/>
      <c r="M34" s="11">
        <f>D34+E34+F34+G34+H34</f>
        <v>266</v>
      </c>
      <c r="N34">
        <f>M34*0.17</f>
        <v>45.220000000000006</v>
      </c>
      <c r="O34">
        <f>I34*0.15</f>
        <v>0</v>
      </c>
      <c r="P34">
        <f>ROUND(N34+O34,0)</f>
        <v>45</v>
      </c>
    </row>
  </sheetData>
  <sheetProtection algorithmName="SHA-512" hashValue="9kXGVCMtqyQGyZVO1H78qx2UaUhDje+4GiRFANXd81gVd6UX1/eCv1IhVo25jqcYm5IQ4Yya7ob11tdlaWA+IQ==" saltValue="zCatYt71leuIstLeqF3WCQ==" spinCount="100000" sheet="1" objects="1" scenarios="1"/>
  <dataValidations count="32">
    <dataValidation type="whole" allowBlank="1" showInputMessage="1" showErrorMessage="1" errorTitle="Valor fuera de rango" error="Ingrese un valor correcto" sqref="G3" xr:uid="{060DA171-60E3-4875-8BA8-C3F1F7E3BBA0}">
      <formula1>0</formula1>
      <formula2>100</formula2>
    </dataValidation>
    <dataValidation type="whole" allowBlank="1" showInputMessage="1" showErrorMessage="1" errorTitle="Valor fuera de rango" error="Ingrese un valor correcto" sqref="G4" xr:uid="{7F367B04-958C-4B1A-A119-F37C3D8A4F5E}">
      <formula1>0</formula1>
      <formula2>100</formula2>
    </dataValidation>
    <dataValidation type="whole" allowBlank="1" showInputMessage="1" showErrorMessage="1" errorTitle="Valor fuera de rango" error="Ingrese un valor correcto" sqref="G5" xr:uid="{1DFEBEFA-7BBE-403F-897F-2C1D1854CE9C}">
      <formula1>0</formula1>
      <formula2>100</formula2>
    </dataValidation>
    <dataValidation type="whole" allowBlank="1" showInputMessage="1" showErrorMessage="1" errorTitle="Valor fuera de rango" error="Ingrese un valor correcto" sqref="G6" xr:uid="{04528286-14B1-4CCD-8996-069294B0138A}">
      <formula1>0</formula1>
      <formula2>100</formula2>
    </dataValidation>
    <dataValidation type="whole" allowBlank="1" showInputMessage="1" showErrorMessage="1" errorTitle="Valor fuera de rango" error="Ingrese un valor correcto" sqref="G7" xr:uid="{C08EDABD-2D1E-43DA-8DA1-D2BAAFC95D21}">
      <formula1>0</formula1>
      <formula2>100</formula2>
    </dataValidation>
    <dataValidation type="whole" allowBlank="1" showInputMessage="1" showErrorMessage="1" errorTitle="Valor fuera de rango" error="Ingrese un valor correcto" sqref="G8" xr:uid="{B77D6300-E351-426C-B7C4-929FA4B23A77}">
      <formula1>0</formula1>
      <formula2>100</formula2>
    </dataValidation>
    <dataValidation type="whole" allowBlank="1" showInputMessage="1" showErrorMessage="1" errorTitle="Valor fuera de rango" error="Ingrese un valor correcto" sqref="G9" xr:uid="{F46317A8-9E2A-4787-B1F1-EA909725480F}">
      <formula1>0</formula1>
      <formula2>100</formula2>
    </dataValidation>
    <dataValidation type="whole" allowBlank="1" showInputMessage="1" showErrorMessage="1" errorTitle="Valor fuera de rango" error="Ingrese un valor correcto" sqref="G10" xr:uid="{21A642B9-53E8-4129-A889-A4A383B50574}">
      <formula1>0</formula1>
      <formula2>100</formula2>
    </dataValidation>
    <dataValidation type="whole" allowBlank="1" showInputMessage="1" showErrorMessage="1" errorTitle="Valor fuera de rango" error="Ingrese un valor correcto" sqref="G11" xr:uid="{4A050A54-B4B7-4A80-AEF7-27C7D20A87B1}">
      <formula1>0</formula1>
      <formula2>100</formula2>
    </dataValidation>
    <dataValidation type="whole" allowBlank="1" showInputMessage="1" showErrorMessage="1" errorTitle="Valor fuera de rango" error="Ingrese un valor correcto" sqref="G12" xr:uid="{B78D271E-BF75-4AC1-AB96-A05D428FED9C}">
      <formula1>0</formula1>
      <formula2>100</formula2>
    </dataValidation>
    <dataValidation type="whole" allowBlank="1" showInputMessage="1" showErrorMessage="1" errorTitle="Valor fuera de rango" error="Ingrese un valor correcto" sqref="G13" xr:uid="{45C89F8F-96EB-456C-AE87-48551F398289}">
      <formula1>0</formula1>
      <formula2>100</formula2>
    </dataValidation>
    <dataValidation type="whole" allowBlank="1" showInputMessage="1" showErrorMessage="1" errorTitle="Valor fuera de rango" error="Ingrese un valor correcto" sqref="G14" xr:uid="{6E4F2339-923D-4FCF-A9C5-32BE42953733}">
      <formula1>0</formula1>
      <formula2>100</formula2>
    </dataValidation>
    <dataValidation type="whole" allowBlank="1" showInputMessage="1" showErrorMessage="1" errorTitle="Valor fuera de rango" error="Ingrese un valor correcto" sqref="G15" xr:uid="{2F82338E-4606-4FC6-95C0-49BAADBFB7E5}">
      <formula1>0</formula1>
      <formula2>100</formula2>
    </dataValidation>
    <dataValidation type="whole" allowBlank="1" showInputMessage="1" showErrorMessage="1" errorTitle="Valor fuera de rango" error="Ingrese un valor correcto" sqref="G16" xr:uid="{3C3E07C3-0333-475B-9EDE-E52B55DF94E9}">
      <formula1>0</formula1>
      <formula2>100</formula2>
    </dataValidation>
    <dataValidation type="whole" allowBlank="1" showInputMessage="1" showErrorMessage="1" errorTitle="Valor fuera de rango" error="Ingrese un valor correcto" sqref="G17" xr:uid="{3626C3E9-2193-4074-AA88-CFBD3353DDED}">
      <formula1>0</formula1>
      <formula2>100</formula2>
    </dataValidation>
    <dataValidation type="whole" allowBlank="1" showInputMessage="1" showErrorMessage="1" errorTitle="Valor fuera de rango" error="Ingrese un valor correcto" sqref="G18" xr:uid="{E86CDF34-4EC1-4DF2-8ADF-3E0A99ACB079}">
      <formula1>0</formula1>
      <formula2>100</formula2>
    </dataValidation>
    <dataValidation type="whole" allowBlank="1" showInputMessage="1" showErrorMessage="1" errorTitle="Valor fuera de rango" error="Ingrese un valor correcto" sqref="G19" xr:uid="{3A6B6D79-8143-4D44-8187-C2D3C1C7E32C}">
      <formula1>0</formula1>
      <formula2>100</formula2>
    </dataValidation>
    <dataValidation type="whole" allowBlank="1" showInputMessage="1" showErrorMessage="1" errorTitle="Valor fuera de rango" error="Ingrese un valor correcto" sqref="G20" xr:uid="{D0CD2955-51E7-43B5-9CFC-1732353BA2C8}">
      <formula1>0</formula1>
      <formula2>100</formula2>
    </dataValidation>
    <dataValidation type="whole" allowBlank="1" showInputMessage="1" showErrorMessage="1" errorTitle="Valor fuera de rango" error="Ingrese un valor correcto" sqref="G21" xr:uid="{223A9FE2-FF0F-402C-9232-394E763E58D6}">
      <formula1>0</formula1>
      <formula2>100</formula2>
    </dataValidation>
    <dataValidation type="whole" allowBlank="1" showInputMessage="1" showErrorMessage="1" errorTitle="Valor fuera de rango" error="Ingrese un valor correcto" sqref="G22" xr:uid="{309A42B3-6BBB-46FD-8A0A-03A1283A1B18}">
      <formula1>0</formula1>
      <formula2>100</formula2>
    </dataValidation>
    <dataValidation type="whole" allowBlank="1" showInputMessage="1" showErrorMessage="1" errorTitle="Valor fuera de rango" error="Ingrese un valor correcto" sqref="G23" xr:uid="{44D4091D-6466-4E20-A8FA-DEF3B79AA241}">
      <formula1>0</formula1>
      <formula2>100</formula2>
    </dataValidation>
    <dataValidation type="whole" allowBlank="1" showInputMessage="1" showErrorMessage="1" errorTitle="Valor fuera de rango" error="Ingrese un valor correcto" sqref="G24" xr:uid="{0CD56978-035E-4202-8FFC-68CE6AE0341B}">
      <formula1>0</formula1>
      <formula2>100</formula2>
    </dataValidation>
    <dataValidation type="whole" allowBlank="1" showInputMessage="1" showErrorMessage="1" errorTitle="Valor fuera de rango" error="Ingrese un valor correcto" sqref="G25" xr:uid="{55ADB662-081B-4083-9AA2-7DCE5F6BA720}">
      <formula1>0</formula1>
      <formula2>100</formula2>
    </dataValidation>
    <dataValidation type="whole" allowBlank="1" showInputMessage="1" showErrorMessage="1" errorTitle="Valor fuera de rango" error="Ingrese un valor correcto" sqref="G26" xr:uid="{724C5CFB-5021-4A0C-8E8A-33FA33DBDF89}">
      <formula1>0</formula1>
      <formula2>100</formula2>
    </dataValidation>
    <dataValidation type="whole" allowBlank="1" showInputMessage="1" showErrorMessage="1" errorTitle="Valor fuera de rango" error="Ingrese un valor correcto" sqref="G27" xr:uid="{0E0D774C-63AA-4BED-BCAF-9E2011CC091E}">
      <formula1>0</formula1>
      <formula2>100</formula2>
    </dataValidation>
    <dataValidation type="whole" allowBlank="1" showInputMessage="1" showErrorMessage="1" errorTitle="Valor fuera de rango" error="Ingrese un valor correcto" sqref="G28" xr:uid="{B04B4A10-4870-49AF-BFEF-C67CD715CB0F}">
      <formula1>0</formula1>
      <formula2>100</formula2>
    </dataValidation>
    <dataValidation type="whole" allowBlank="1" showInputMessage="1" showErrorMessage="1" errorTitle="Valor fuera de rango" error="Ingrese un valor correcto" sqref="G29" xr:uid="{546F5128-FE44-411C-9516-A22F39FF5984}">
      <formula1>0</formula1>
      <formula2>100</formula2>
    </dataValidation>
    <dataValidation type="whole" allowBlank="1" showInputMessage="1" showErrorMessage="1" errorTitle="Valor fuera de rango" error="Ingrese un valor correcto" sqref="G30" xr:uid="{4923EF73-E4AB-4150-99CE-1B80C5BF4BCD}">
      <formula1>0</formula1>
      <formula2>100</formula2>
    </dataValidation>
    <dataValidation type="whole" allowBlank="1" showInputMessage="1" showErrorMessage="1" errorTitle="Valor fuera de rango" error="Ingrese un valor correcto" sqref="G31" xr:uid="{D5B27C93-AD84-443B-986C-BB4E41A1C1D2}">
      <formula1>0</formula1>
      <formula2>100</formula2>
    </dataValidation>
    <dataValidation type="whole" allowBlank="1" showInputMessage="1" showErrorMessage="1" errorTitle="Valor fuera de rango" error="Ingrese un valor correcto" sqref="G32" xr:uid="{2942D4C1-35FC-4D90-8DEB-3098CFBABCCC}">
      <formula1>0</formula1>
      <formula2>100</formula2>
    </dataValidation>
    <dataValidation type="whole" allowBlank="1" showInputMessage="1" showErrorMessage="1" errorTitle="Valor fuera de rango" error="Ingrese un valor correcto" sqref="G33" xr:uid="{F0026959-0604-44B8-B7A0-B877AEB388E8}">
      <formula1>0</formula1>
      <formula2>100</formula2>
    </dataValidation>
    <dataValidation type="whole" allowBlank="1" showInputMessage="1" showErrorMessage="1" errorTitle="Valor fuera de rango" error="Ingrese un valor correcto" sqref="G34" xr:uid="{2EAAD1CC-C585-4F29-8B45-65BBC77AD837}">
      <formula1>0</formula1>
      <formula2>100</formula2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24537B-6508-46EA-84DE-B506DFA4EA00}">
  <dimension ref="A1:P33"/>
  <sheetViews>
    <sheetView workbookViewId="0"/>
  </sheetViews>
  <sheetFormatPr baseColWidth="10" defaultRowHeight="15" x14ac:dyDescent="0.25"/>
  <cols>
    <col min="1" max="1" width="7.140625" bestFit="1" customWidth="1"/>
    <col min="2" max="2" width="9.140625" bestFit="1" customWidth="1"/>
    <col min="3" max="3" width="33.7109375" bestFit="1" customWidth="1"/>
    <col min="4" max="9" width="4.28515625" bestFit="1" customWidth="1"/>
    <col min="10" max="12" width="3.7109375" customWidth="1"/>
    <col min="13" max="13" width="12.28515625" bestFit="1" customWidth="1"/>
    <col min="14" max="14" width="15" bestFit="1" customWidth="1"/>
    <col min="15" max="15" width="11.85546875" bestFit="1" customWidth="1"/>
    <col min="16" max="16" width="13.7109375" bestFit="1" customWidth="1"/>
  </cols>
  <sheetData>
    <row r="1" spans="1:16" ht="19.5" x14ac:dyDescent="0.25">
      <c r="A1" s="3" t="s">
        <v>0</v>
      </c>
      <c r="B1" s="1" t="s">
        <v>1</v>
      </c>
      <c r="C1" s="1" t="s">
        <v>2</v>
      </c>
      <c r="D1" s="5" t="s">
        <v>196</v>
      </c>
      <c r="E1" s="1"/>
      <c r="F1" s="1"/>
      <c r="G1" s="1"/>
      <c r="H1" s="1"/>
      <c r="I1" s="8"/>
      <c r="J1" s="8"/>
      <c r="K1" s="8"/>
      <c r="L1" s="8"/>
      <c r="M1" s="8"/>
      <c r="N1" s="1"/>
      <c r="O1" s="1"/>
      <c r="P1" s="1"/>
    </row>
    <row r="2" spans="1:16" ht="15.75" x14ac:dyDescent="0.25">
      <c r="A2" s="6">
        <v>4</v>
      </c>
      <c r="B2" s="2">
        <v>2026</v>
      </c>
      <c r="C2" s="4" t="s">
        <v>130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9" t="s">
        <v>9</v>
      </c>
      <c r="J2" s="9"/>
      <c r="K2" s="9"/>
      <c r="L2" s="9"/>
      <c r="M2" s="10" t="s">
        <v>10</v>
      </c>
      <c r="N2" s="7" t="s">
        <v>11</v>
      </c>
      <c r="O2" s="7" t="s">
        <v>12</v>
      </c>
      <c r="P2" s="7" t="s">
        <v>13</v>
      </c>
    </row>
    <row r="3" spans="1:16" x14ac:dyDescent="0.25">
      <c r="A3" s="12" t="s">
        <v>14</v>
      </c>
      <c r="B3" s="12">
        <v>1</v>
      </c>
      <c r="C3" s="13" t="s">
        <v>15</v>
      </c>
      <c r="D3" s="14">
        <v>92</v>
      </c>
      <c r="E3" s="14">
        <v>82</v>
      </c>
      <c r="F3" s="14">
        <v>79</v>
      </c>
      <c r="G3" s="15"/>
      <c r="H3" s="14"/>
      <c r="I3" s="14"/>
      <c r="J3" s="14"/>
      <c r="M3" s="11">
        <f>D3+E3+F3+G3+H3</f>
        <v>253</v>
      </c>
      <c r="N3">
        <f>M3*0.17</f>
        <v>43.010000000000005</v>
      </c>
      <c r="O3">
        <f>I3*0.15</f>
        <v>0</v>
      </c>
      <c r="P3">
        <f>ROUND(N3+O3,0)</f>
        <v>43</v>
      </c>
    </row>
    <row r="4" spans="1:16" x14ac:dyDescent="0.25">
      <c r="A4" s="12" t="s">
        <v>16</v>
      </c>
      <c r="B4" s="12">
        <v>2</v>
      </c>
      <c r="C4" s="13" t="s">
        <v>17</v>
      </c>
      <c r="D4" s="14">
        <v>89</v>
      </c>
      <c r="E4" s="14">
        <v>90</v>
      </c>
      <c r="F4" s="14">
        <v>82</v>
      </c>
      <c r="G4" s="15"/>
      <c r="H4" s="14"/>
      <c r="I4" s="14"/>
      <c r="J4" s="14"/>
      <c r="M4" s="11">
        <f>D4+E4+F4+G4+H4</f>
        <v>261</v>
      </c>
      <c r="N4">
        <f>M4*0.17</f>
        <v>44.370000000000005</v>
      </c>
      <c r="O4">
        <f>I4*0.15</f>
        <v>0</v>
      </c>
      <c r="P4">
        <f>ROUND(N4+O4,0)</f>
        <v>44</v>
      </c>
    </row>
    <row r="5" spans="1:16" x14ac:dyDescent="0.25">
      <c r="A5" s="12" t="s">
        <v>18</v>
      </c>
      <c r="B5" s="12">
        <v>3</v>
      </c>
      <c r="C5" s="13" t="s">
        <v>19</v>
      </c>
      <c r="D5" s="14">
        <v>92</v>
      </c>
      <c r="E5" s="14">
        <v>84</v>
      </c>
      <c r="F5" s="14">
        <v>76</v>
      </c>
      <c r="G5" s="15"/>
      <c r="H5" s="14"/>
      <c r="I5" s="14"/>
      <c r="J5" s="14"/>
      <c r="M5" s="11">
        <f>D5+E5+F5+G5+H5</f>
        <v>252</v>
      </c>
      <c r="N5">
        <f>M5*0.17</f>
        <v>42.84</v>
      </c>
      <c r="O5">
        <f>I5*0.15</f>
        <v>0</v>
      </c>
      <c r="P5">
        <f>ROUND(N5+O5,0)</f>
        <v>43</v>
      </c>
    </row>
    <row r="6" spans="1:16" x14ac:dyDescent="0.25">
      <c r="A6" s="12" t="s">
        <v>20</v>
      </c>
      <c r="B6" s="12">
        <v>4</v>
      </c>
      <c r="C6" s="13" t="s">
        <v>21</v>
      </c>
      <c r="D6" s="14">
        <v>90</v>
      </c>
      <c r="E6" s="14">
        <v>88</v>
      </c>
      <c r="F6" s="14">
        <v>89</v>
      </c>
      <c r="G6" s="15"/>
      <c r="H6" s="14"/>
      <c r="I6" s="14"/>
      <c r="J6" s="14"/>
      <c r="M6" s="11">
        <f>D6+E6+F6+G6+H6</f>
        <v>267</v>
      </c>
      <c r="N6">
        <f>M6*0.17</f>
        <v>45.39</v>
      </c>
      <c r="O6">
        <f>I6*0.15</f>
        <v>0</v>
      </c>
      <c r="P6">
        <f>ROUND(N6+O6,0)</f>
        <v>45</v>
      </c>
    </row>
    <row r="7" spans="1:16" x14ac:dyDescent="0.25">
      <c r="A7" s="12" t="s">
        <v>22</v>
      </c>
      <c r="B7" s="12">
        <v>5</v>
      </c>
      <c r="C7" s="13" t="s">
        <v>23</v>
      </c>
      <c r="D7" s="14">
        <v>90</v>
      </c>
      <c r="E7" s="14">
        <v>86</v>
      </c>
      <c r="F7" s="14">
        <v>92</v>
      </c>
      <c r="G7" s="15"/>
      <c r="H7" s="14"/>
      <c r="I7" s="14"/>
      <c r="J7" s="14"/>
      <c r="M7" s="11">
        <f>D7+E7+F7+G7+H7</f>
        <v>268</v>
      </c>
      <c r="N7">
        <f>M7*0.17</f>
        <v>45.56</v>
      </c>
      <c r="O7">
        <f>I7*0.15</f>
        <v>0</v>
      </c>
      <c r="P7">
        <f>ROUND(N7+O7,0)</f>
        <v>46</v>
      </c>
    </row>
    <row r="8" spans="1:16" x14ac:dyDescent="0.25">
      <c r="A8" s="12" t="s">
        <v>24</v>
      </c>
      <c r="B8" s="12">
        <v>6</v>
      </c>
      <c r="C8" s="13" t="s">
        <v>25</v>
      </c>
      <c r="D8" s="14">
        <v>90</v>
      </c>
      <c r="E8" s="14">
        <v>66</v>
      </c>
      <c r="F8" s="14">
        <v>80</v>
      </c>
      <c r="G8" s="15"/>
      <c r="H8" s="14"/>
      <c r="I8" s="14"/>
      <c r="J8" s="14"/>
      <c r="M8" s="11">
        <f>D8+E8+F8+G8+H8</f>
        <v>236</v>
      </c>
      <c r="N8">
        <f>M8*0.17</f>
        <v>40.120000000000005</v>
      </c>
      <c r="O8">
        <f>I8*0.15</f>
        <v>0</v>
      </c>
      <c r="P8">
        <f>ROUND(N8+O8,0)</f>
        <v>40</v>
      </c>
    </row>
    <row r="9" spans="1:16" x14ac:dyDescent="0.25">
      <c r="A9" s="12" t="s">
        <v>26</v>
      </c>
      <c r="B9" s="12">
        <v>7</v>
      </c>
      <c r="C9" s="13" t="s">
        <v>27</v>
      </c>
      <c r="D9" s="14">
        <v>88</v>
      </c>
      <c r="E9" s="14">
        <v>65</v>
      </c>
      <c r="F9" s="14">
        <v>60</v>
      </c>
      <c r="G9" s="15"/>
      <c r="H9" s="14"/>
      <c r="I9" s="14"/>
      <c r="J9" s="14"/>
      <c r="M9" s="11">
        <f>D9+E9+F9+G9+H9</f>
        <v>213</v>
      </c>
      <c r="N9">
        <f>M9*0.17</f>
        <v>36.21</v>
      </c>
      <c r="O9">
        <f>I9*0.15</f>
        <v>0</v>
      </c>
      <c r="P9">
        <f>ROUND(N9+O9,0)</f>
        <v>36</v>
      </c>
    </row>
    <row r="10" spans="1:16" x14ac:dyDescent="0.25">
      <c r="A10" s="12" t="s">
        <v>28</v>
      </c>
      <c r="B10" s="12">
        <v>8</v>
      </c>
      <c r="C10" s="13" t="s">
        <v>29</v>
      </c>
      <c r="D10" s="14">
        <v>74</v>
      </c>
      <c r="E10" s="14">
        <v>64</v>
      </c>
      <c r="F10" s="14">
        <v>50</v>
      </c>
      <c r="G10" s="15"/>
      <c r="H10" s="14"/>
      <c r="I10" s="14"/>
      <c r="J10" s="14"/>
      <c r="M10" s="11">
        <f>D10+E10+F10+G10+H10</f>
        <v>188</v>
      </c>
      <c r="N10">
        <f>M10*0.17</f>
        <v>31.96</v>
      </c>
      <c r="O10">
        <f>I10*0.15</f>
        <v>0</v>
      </c>
      <c r="P10">
        <f>ROUND(N10+O10,0)</f>
        <v>32</v>
      </c>
    </row>
    <row r="11" spans="1:16" x14ac:dyDescent="0.25">
      <c r="A11" s="12" t="s">
        <v>30</v>
      </c>
      <c r="B11" s="12">
        <v>9</v>
      </c>
      <c r="C11" s="13" t="s">
        <v>31</v>
      </c>
      <c r="D11" s="14">
        <v>92</v>
      </c>
      <c r="E11" s="14">
        <v>84</v>
      </c>
      <c r="F11" s="14">
        <v>66</v>
      </c>
      <c r="G11" s="15"/>
      <c r="H11" s="14"/>
      <c r="I11" s="14"/>
      <c r="J11" s="14"/>
      <c r="M11" s="11">
        <f>D11+E11+F11+G11+H11</f>
        <v>242</v>
      </c>
      <c r="N11">
        <f>M11*0.17</f>
        <v>41.14</v>
      </c>
      <c r="O11">
        <f>I11*0.15</f>
        <v>0</v>
      </c>
      <c r="P11">
        <f>ROUND(N11+O11,0)</f>
        <v>41</v>
      </c>
    </row>
    <row r="12" spans="1:16" x14ac:dyDescent="0.25">
      <c r="A12" s="12" t="s">
        <v>32</v>
      </c>
      <c r="B12" s="12">
        <v>10</v>
      </c>
      <c r="C12" s="13" t="s">
        <v>33</v>
      </c>
      <c r="D12" s="14">
        <v>89</v>
      </c>
      <c r="E12" s="14">
        <v>91</v>
      </c>
      <c r="F12" s="14">
        <v>89</v>
      </c>
      <c r="G12" s="15"/>
      <c r="H12" s="14"/>
      <c r="I12" s="14"/>
      <c r="J12" s="14"/>
      <c r="M12" s="11">
        <f>D12+E12+F12+G12+H12</f>
        <v>269</v>
      </c>
      <c r="N12">
        <f>M12*0.17</f>
        <v>45.730000000000004</v>
      </c>
      <c r="O12">
        <f>I12*0.15</f>
        <v>0</v>
      </c>
      <c r="P12">
        <f>ROUND(N12+O12,0)</f>
        <v>46</v>
      </c>
    </row>
    <row r="13" spans="1:16" x14ac:dyDescent="0.25">
      <c r="A13" s="12" t="s">
        <v>34</v>
      </c>
      <c r="B13" s="12">
        <v>11</v>
      </c>
      <c r="C13" s="13" t="s">
        <v>35</v>
      </c>
      <c r="D13" s="14">
        <v>79</v>
      </c>
      <c r="E13" s="14">
        <v>82</v>
      </c>
      <c r="F13" s="14">
        <v>72</v>
      </c>
      <c r="G13" s="15"/>
      <c r="H13" s="14"/>
      <c r="I13" s="14"/>
      <c r="J13" s="14"/>
      <c r="M13" s="11">
        <f>D13+E13+F13+G13+H13</f>
        <v>233</v>
      </c>
      <c r="N13">
        <f>M13*0.17</f>
        <v>39.61</v>
      </c>
      <c r="O13">
        <f>I13*0.15</f>
        <v>0</v>
      </c>
      <c r="P13">
        <f>ROUND(N13+O13,0)</f>
        <v>40</v>
      </c>
    </row>
    <row r="14" spans="1:16" x14ac:dyDescent="0.25">
      <c r="A14" s="12" t="s">
        <v>36</v>
      </c>
      <c r="B14" s="12">
        <v>12</v>
      </c>
      <c r="C14" s="13" t="s">
        <v>37</v>
      </c>
      <c r="D14" s="14">
        <v>85</v>
      </c>
      <c r="E14" s="14">
        <v>81</v>
      </c>
      <c r="F14" s="14">
        <v>73</v>
      </c>
      <c r="G14" s="15"/>
      <c r="H14" s="14"/>
      <c r="I14" s="14"/>
      <c r="J14" s="14"/>
      <c r="M14" s="11">
        <f>D14+E14+F14+G14+H14</f>
        <v>239</v>
      </c>
      <c r="N14">
        <f>M14*0.17</f>
        <v>40.630000000000003</v>
      </c>
      <c r="O14">
        <f>I14*0.15</f>
        <v>0</v>
      </c>
      <c r="P14">
        <f>ROUND(N14+O14,0)</f>
        <v>41</v>
      </c>
    </row>
    <row r="15" spans="1:16" x14ac:dyDescent="0.25">
      <c r="A15" s="12" t="s">
        <v>38</v>
      </c>
      <c r="B15" s="12">
        <v>13</v>
      </c>
      <c r="C15" s="13" t="s">
        <v>39</v>
      </c>
      <c r="D15" s="14">
        <v>98</v>
      </c>
      <c r="E15" s="14">
        <v>98</v>
      </c>
      <c r="F15" s="14">
        <v>97</v>
      </c>
      <c r="G15" s="15"/>
      <c r="H15" s="14"/>
      <c r="I15" s="14"/>
      <c r="J15" s="14"/>
      <c r="M15" s="11">
        <f>D15+E15+F15+G15+H15</f>
        <v>293</v>
      </c>
      <c r="N15">
        <f>M15*0.17</f>
        <v>49.81</v>
      </c>
      <c r="O15">
        <f>I15*0.15</f>
        <v>0</v>
      </c>
      <c r="P15">
        <f>ROUND(N15+O15,0)</f>
        <v>50</v>
      </c>
    </row>
    <row r="16" spans="1:16" x14ac:dyDescent="0.25">
      <c r="A16" s="12" t="s">
        <v>40</v>
      </c>
      <c r="B16" s="12">
        <v>14</v>
      </c>
      <c r="C16" s="13" t="s">
        <v>41</v>
      </c>
      <c r="D16" s="14">
        <v>88</v>
      </c>
      <c r="E16" s="14">
        <v>69</v>
      </c>
      <c r="F16" s="14">
        <v>67</v>
      </c>
      <c r="G16" s="15"/>
      <c r="H16" s="14"/>
      <c r="I16" s="14"/>
      <c r="J16" s="14"/>
      <c r="M16" s="11">
        <f>D16+E16+F16+G16+H16</f>
        <v>224</v>
      </c>
      <c r="N16">
        <f>M16*0.17</f>
        <v>38.080000000000005</v>
      </c>
      <c r="O16">
        <f>I16*0.15</f>
        <v>0</v>
      </c>
      <c r="P16">
        <f>ROUND(N16+O16,0)</f>
        <v>38</v>
      </c>
    </row>
    <row r="17" spans="1:16" x14ac:dyDescent="0.25">
      <c r="A17" s="12" t="s">
        <v>42</v>
      </c>
      <c r="B17" s="12">
        <v>15</v>
      </c>
      <c r="C17" s="13" t="s">
        <v>43</v>
      </c>
      <c r="D17" s="14">
        <v>87</v>
      </c>
      <c r="E17" s="14">
        <v>71</v>
      </c>
      <c r="F17" s="14">
        <v>64</v>
      </c>
      <c r="G17" s="15"/>
      <c r="H17" s="14"/>
      <c r="I17" s="14"/>
      <c r="J17" s="14"/>
      <c r="M17" s="11">
        <f>D17+E17+F17+G17+H17</f>
        <v>222</v>
      </c>
      <c r="N17">
        <f>M17*0.17</f>
        <v>37.74</v>
      </c>
      <c r="O17">
        <f>I17*0.15</f>
        <v>0</v>
      </c>
      <c r="P17">
        <f>ROUND(N17+O17,0)</f>
        <v>38</v>
      </c>
    </row>
    <row r="18" spans="1:16" x14ac:dyDescent="0.25">
      <c r="A18" s="12" t="s">
        <v>44</v>
      </c>
      <c r="B18" s="12">
        <v>16</v>
      </c>
      <c r="C18" s="13" t="s">
        <v>45</v>
      </c>
      <c r="D18" s="14">
        <v>92</v>
      </c>
      <c r="E18" s="14">
        <v>81</v>
      </c>
      <c r="F18" s="14">
        <v>72</v>
      </c>
      <c r="G18" s="15"/>
      <c r="H18" s="14"/>
      <c r="I18" s="14"/>
      <c r="J18" s="14"/>
      <c r="M18" s="11">
        <f>D18+E18+F18+G18+H18</f>
        <v>245</v>
      </c>
      <c r="N18">
        <f>M18*0.17</f>
        <v>41.650000000000006</v>
      </c>
      <c r="O18">
        <f>I18*0.15</f>
        <v>0</v>
      </c>
      <c r="P18">
        <f>ROUND(N18+O18,0)</f>
        <v>42</v>
      </c>
    </row>
    <row r="19" spans="1:16" x14ac:dyDescent="0.25">
      <c r="A19" s="12" t="s">
        <v>46</v>
      </c>
      <c r="B19" s="12">
        <v>17</v>
      </c>
      <c r="C19" s="13" t="s">
        <v>47</v>
      </c>
      <c r="D19" s="14">
        <v>90</v>
      </c>
      <c r="E19" s="14">
        <v>62</v>
      </c>
      <c r="F19" s="14">
        <v>60</v>
      </c>
      <c r="G19" s="15"/>
      <c r="H19" s="14"/>
      <c r="I19" s="14"/>
      <c r="J19" s="14"/>
      <c r="M19" s="11">
        <f>D19+E19+F19+G19+H19</f>
        <v>212</v>
      </c>
      <c r="N19">
        <f>M19*0.17</f>
        <v>36.04</v>
      </c>
      <c r="O19">
        <f>I19*0.15</f>
        <v>0</v>
      </c>
      <c r="P19">
        <f>ROUND(N19+O19,0)</f>
        <v>36</v>
      </c>
    </row>
    <row r="20" spans="1:16" x14ac:dyDescent="0.25">
      <c r="A20" s="12" t="s">
        <v>48</v>
      </c>
      <c r="B20" s="12">
        <v>18</v>
      </c>
      <c r="C20" s="13" t="s">
        <v>49</v>
      </c>
      <c r="D20" s="14">
        <v>91</v>
      </c>
      <c r="E20" s="14">
        <v>84</v>
      </c>
      <c r="F20" s="14">
        <v>79</v>
      </c>
      <c r="G20" s="15"/>
      <c r="H20" s="14"/>
      <c r="I20" s="14"/>
      <c r="J20" s="14"/>
      <c r="M20" s="11">
        <f>D20+E20+F20+G20+H20</f>
        <v>254</v>
      </c>
      <c r="N20">
        <f>M20*0.17</f>
        <v>43.18</v>
      </c>
      <c r="O20">
        <f>I20*0.15</f>
        <v>0</v>
      </c>
      <c r="P20">
        <f>ROUND(N20+O20,0)</f>
        <v>43</v>
      </c>
    </row>
    <row r="21" spans="1:16" x14ac:dyDescent="0.25">
      <c r="A21" s="12" t="s">
        <v>50</v>
      </c>
      <c r="B21" s="12">
        <v>19</v>
      </c>
      <c r="C21" s="13" t="s">
        <v>51</v>
      </c>
      <c r="D21" s="14">
        <v>97</v>
      </c>
      <c r="E21" s="14">
        <v>90</v>
      </c>
      <c r="F21" s="14">
        <v>92</v>
      </c>
      <c r="G21" s="15"/>
      <c r="H21" s="14"/>
      <c r="I21" s="14"/>
      <c r="J21" s="14"/>
      <c r="M21" s="11">
        <f>D21+E21+F21+G21+H21</f>
        <v>279</v>
      </c>
      <c r="N21">
        <f>M21*0.17</f>
        <v>47.430000000000007</v>
      </c>
      <c r="O21">
        <f>I21*0.15</f>
        <v>0</v>
      </c>
      <c r="P21">
        <f>ROUND(N21+O21,0)</f>
        <v>47</v>
      </c>
    </row>
    <row r="22" spans="1:16" x14ac:dyDescent="0.25">
      <c r="A22" s="12" t="s">
        <v>52</v>
      </c>
      <c r="B22" s="12">
        <v>20</v>
      </c>
      <c r="C22" s="13" t="s">
        <v>53</v>
      </c>
      <c r="D22" s="14">
        <v>86</v>
      </c>
      <c r="E22" s="14">
        <v>80</v>
      </c>
      <c r="F22" s="14">
        <v>76</v>
      </c>
      <c r="G22" s="15"/>
      <c r="H22" s="14"/>
      <c r="I22" s="14"/>
      <c r="J22" s="14"/>
      <c r="M22" s="11">
        <f>D22+E22+F22+G22+H22</f>
        <v>242</v>
      </c>
      <c r="N22">
        <f>M22*0.17</f>
        <v>41.14</v>
      </c>
      <c r="O22">
        <f>I22*0.15</f>
        <v>0</v>
      </c>
      <c r="P22">
        <f>ROUND(N22+O22,0)</f>
        <v>41</v>
      </c>
    </row>
    <row r="23" spans="1:16" x14ac:dyDescent="0.25">
      <c r="A23" s="12" t="s">
        <v>54</v>
      </c>
      <c r="B23" s="12">
        <v>21</v>
      </c>
      <c r="C23" s="13" t="s">
        <v>55</v>
      </c>
      <c r="D23" s="14">
        <v>96</v>
      </c>
      <c r="E23" s="14">
        <v>82</v>
      </c>
      <c r="F23" s="14">
        <v>85</v>
      </c>
      <c r="G23" s="15"/>
      <c r="H23" s="14"/>
      <c r="I23" s="14"/>
      <c r="J23" s="14"/>
      <c r="M23" s="11">
        <f>D23+E23+F23+G23+H23</f>
        <v>263</v>
      </c>
      <c r="N23">
        <f>M23*0.17</f>
        <v>44.71</v>
      </c>
      <c r="O23">
        <f>I23*0.15</f>
        <v>0</v>
      </c>
      <c r="P23">
        <f>ROUND(N23+O23,0)</f>
        <v>45</v>
      </c>
    </row>
    <row r="24" spans="1:16" x14ac:dyDescent="0.25">
      <c r="A24" s="12" t="s">
        <v>56</v>
      </c>
      <c r="B24" s="12">
        <v>22</v>
      </c>
      <c r="C24" s="13" t="s">
        <v>57</v>
      </c>
      <c r="D24" s="14">
        <v>98</v>
      </c>
      <c r="E24" s="14">
        <v>95</v>
      </c>
      <c r="F24" s="14">
        <v>86</v>
      </c>
      <c r="G24" s="15"/>
      <c r="H24" s="14"/>
      <c r="I24" s="14"/>
      <c r="J24" s="14"/>
      <c r="M24" s="11">
        <f>D24+E24+F24+G24+H24</f>
        <v>279</v>
      </c>
      <c r="N24">
        <f>M24*0.17</f>
        <v>47.430000000000007</v>
      </c>
      <c r="O24">
        <f>I24*0.15</f>
        <v>0</v>
      </c>
      <c r="P24">
        <f>ROUND(N24+O24,0)</f>
        <v>47</v>
      </c>
    </row>
    <row r="25" spans="1:16" x14ac:dyDescent="0.25">
      <c r="A25" s="12" t="s">
        <v>58</v>
      </c>
      <c r="B25" s="12">
        <v>23</v>
      </c>
      <c r="C25" s="13" t="s">
        <v>59</v>
      </c>
      <c r="D25" s="14">
        <v>95</v>
      </c>
      <c r="E25" s="14">
        <v>94</v>
      </c>
      <c r="F25" s="14">
        <v>91</v>
      </c>
      <c r="G25" s="15"/>
      <c r="H25" s="14"/>
      <c r="I25" s="14"/>
      <c r="J25" s="14"/>
      <c r="M25" s="11">
        <f>D25+E25+F25+G25+H25</f>
        <v>280</v>
      </c>
      <c r="N25">
        <f>M25*0.17</f>
        <v>47.6</v>
      </c>
      <c r="O25">
        <f>I25*0.15</f>
        <v>0</v>
      </c>
      <c r="P25">
        <f>ROUND(N25+O25,0)</f>
        <v>48</v>
      </c>
    </row>
    <row r="26" spans="1:16" x14ac:dyDescent="0.25">
      <c r="A26" s="12" t="s">
        <v>60</v>
      </c>
      <c r="B26" s="12">
        <v>24</v>
      </c>
      <c r="C26" s="13" t="s">
        <v>61</v>
      </c>
      <c r="D26" s="14">
        <v>93</v>
      </c>
      <c r="E26" s="14">
        <v>80</v>
      </c>
      <c r="F26" s="14">
        <v>69</v>
      </c>
      <c r="G26" s="15"/>
      <c r="H26" s="14"/>
      <c r="I26" s="14"/>
      <c r="J26" s="14"/>
      <c r="M26" s="11">
        <f>D26+E26+F26+G26+H26</f>
        <v>242</v>
      </c>
      <c r="N26">
        <f>M26*0.17</f>
        <v>41.14</v>
      </c>
      <c r="O26">
        <f>I26*0.15</f>
        <v>0</v>
      </c>
      <c r="P26">
        <f>ROUND(N26+O26,0)</f>
        <v>41</v>
      </c>
    </row>
    <row r="27" spans="1:16" x14ac:dyDescent="0.25">
      <c r="A27" s="12" t="s">
        <v>62</v>
      </c>
      <c r="B27" s="12">
        <v>25</v>
      </c>
      <c r="C27" s="13" t="s">
        <v>63</v>
      </c>
      <c r="D27" s="14">
        <v>91</v>
      </c>
      <c r="E27" s="14">
        <v>94</v>
      </c>
      <c r="F27" s="14">
        <v>94</v>
      </c>
      <c r="G27" s="15"/>
      <c r="H27" s="14"/>
      <c r="I27" s="14"/>
      <c r="J27" s="14"/>
      <c r="M27" s="11">
        <f>D27+E27+F27+G27+H27</f>
        <v>279</v>
      </c>
      <c r="N27">
        <f>M27*0.17</f>
        <v>47.430000000000007</v>
      </c>
      <c r="O27">
        <f>I27*0.15</f>
        <v>0</v>
      </c>
      <c r="P27">
        <f>ROUND(N27+O27,0)</f>
        <v>47</v>
      </c>
    </row>
    <row r="28" spans="1:16" x14ac:dyDescent="0.25">
      <c r="A28" s="12" t="s">
        <v>64</v>
      </c>
      <c r="B28" s="12">
        <v>26</v>
      </c>
      <c r="C28" s="13" t="s">
        <v>65</v>
      </c>
      <c r="D28" s="14">
        <v>92</v>
      </c>
      <c r="E28" s="14">
        <v>92</v>
      </c>
      <c r="F28" s="14">
        <v>87</v>
      </c>
      <c r="G28" s="15"/>
      <c r="H28" s="14"/>
      <c r="I28" s="14"/>
      <c r="J28" s="14"/>
      <c r="M28" s="11">
        <f>D28+E28+F28+G28+H28</f>
        <v>271</v>
      </c>
      <c r="N28">
        <f>M28*0.17</f>
        <v>46.07</v>
      </c>
      <c r="O28">
        <f>I28*0.15</f>
        <v>0</v>
      </c>
      <c r="P28">
        <f>ROUND(N28+O28,0)</f>
        <v>46</v>
      </c>
    </row>
    <row r="29" spans="1:16" x14ac:dyDescent="0.25">
      <c r="A29" s="12" t="s">
        <v>66</v>
      </c>
      <c r="B29" s="12">
        <v>27</v>
      </c>
      <c r="C29" s="13" t="s">
        <v>67</v>
      </c>
      <c r="D29" s="14">
        <v>94</v>
      </c>
      <c r="E29" s="14">
        <v>98</v>
      </c>
      <c r="F29" s="14">
        <v>89</v>
      </c>
      <c r="G29" s="15"/>
      <c r="H29" s="14"/>
      <c r="I29" s="14"/>
      <c r="J29" s="14"/>
      <c r="M29" s="11">
        <f>D29+E29+F29+G29+H29</f>
        <v>281</v>
      </c>
      <c r="N29">
        <f>M29*0.17</f>
        <v>47.77</v>
      </c>
      <c r="O29">
        <f>I29*0.15</f>
        <v>0</v>
      </c>
      <c r="P29">
        <f>ROUND(N29+O29,0)</f>
        <v>48</v>
      </c>
    </row>
    <row r="30" spans="1:16" x14ac:dyDescent="0.25">
      <c r="A30" s="12" t="s">
        <v>68</v>
      </c>
      <c r="B30" s="12">
        <v>28</v>
      </c>
      <c r="C30" s="13" t="s">
        <v>69</v>
      </c>
      <c r="D30" s="14">
        <v>94</v>
      </c>
      <c r="E30" s="14">
        <v>93</v>
      </c>
      <c r="F30" s="14">
        <v>94</v>
      </c>
      <c r="G30" s="15"/>
      <c r="H30" s="14"/>
      <c r="I30" s="14"/>
      <c r="J30" s="14"/>
      <c r="M30" s="11">
        <f>D30+E30+F30+G30+H30</f>
        <v>281</v>
      </c>
      <c r="N30">
        <f>M30*0.17</f>
        <v>47.77</v>
      </c>
      <c r="O30">
        <f>I30*0.15</f>
        <v>0</v>
      </c>
      <c r="P30">
        <f>ROUND(N30+O30,0)</f>
        <v>48</v>
      </c>
    </row>
    <row r="31" spans="1:16" x14ac:dyDescent="0.25">
      <c r="A31" s="12" t="s">
        <v>70</v>
      </c>
      <c r="B31" s="12">
        <v>29</v>
      </c>
      <c r="C31" s="13" t="s">
        <v>71</v>
      </c>
      <c r="D31" s="14">
        <v>89</v>
      </c>
      <c r="E31" s="14">
        <v>71</v>
      </c>
      <c r="F31" s="14">
        <v>61</v>
      </c>
      <c r="G31" s="15"/>
      <c r="H31" s="14"/>
      <c r="I31" s="14"/>
      <c r="J31" s="14"/>
      <c r="M31" s="11">
        <f>D31+E31+F31+G31+H31</f>
        <v>221</v>
      </c>
      <c r="N31">
        <f>M31*0.17</f>
        <v>37.57</v>
      </c>
      <c r="O31">
        <f>I31*0.15</f>
        <v>0</v>
      </c>
      <c r="P31">
        <f>ROUND(N31+O31,0)</f>
        <v>38</v>
      </c>
    </row>
    <row r="32" spans="1:16" x14ac:dyDescent="0.25">
      <c r="A32" s="12" t="s">
        <v>72</v>
      </c>
      <c r="B32" s="12">
        <v>30</v>
      </c>
      <c r="C32" s="13" t="s">
        <v>73</v>
      </c>
      <c r="D32" s="14">
        <v>92</v>
      </c>
      <c r="E32" s="14">
        <v>92</v>
      </c>
      <c r="F32" s="14">
        <v>90</v>
      </c>
      <c r="G32" s="15"/>
      <c r="H32" s="14"/>
      <c r="I32" s="14"/>
      <c r="J32" s="14"/>
      <c r="M32" s="11">
        <f>D32+E32+F32+G32+H32</f>
        <v>274</v>
      </c>
      <c r="N32">
        <f>M32*0.17</f>
        <v>46.580000000000005</v>
      </c>
      <c r="O32">
        <f>I32*0.15</f>
        <v>0</v>
      </c>
      <c r="P32">
        <f>ROUND(N32+O32,0)</f>
        <v>47</v>
      </c>
    </row>
    <row r="33" spans="1:16" x14ac:dyDescent="0.25">
      <c r="A33" s="12" t="s">
        <v>74</v>
      </c>
      <c r="B33" s="12">
        <v>31</v>
      </c>
      <c r="C33" s="13" t="s">
        <v>75</v>
      </c>
      <c r="D33" s="14">
        <v>99</v>
      </c>
      <c r="E33" s="14">
        <v>90</v>
      </c>
      <c r="F33" s="14">
        <v>85</v>
      </c>
      <c r="G33" s="15"/>
      <c r="H33" s="14"/>
      <c r="I33" s="14"/>
      <c r="J33" s="14"/>
      <c r="M33" s="11">
        <f>D33+E33+F33+G33+H33</f>
        <v>274</v>
      </c>
      <c r="N33">
        <f>M33*0.17</f>
        <v>46.580000000000005</v>
      </c>
      <c r="O33">
        <f>I33*0.15</f>
        <v>0</v>
      </c>
      <c r="P33">
        <f>ROUND(N33+O33,0)</f>
        <v>47</v>
      </c>
    </row>
  </sheetData>
  <sheetProtection algorithmName="SHA-512" hashValue="TwFLcnZ6pwL4Mkb79iu+AW0w+p2MJfQwNdiK2NvsKRjrHZShNDE9dtbUrD+dMlzhPc9fZyDNVp0KQTZjnSHTCw==" saltValue="PkRZbAJL7G5XX1iB1aLq9g==" spinCount="100000" sheet="1" objects="1" scenarios="1"/>
  <dataValidations count="31">
    <dataValidation type="whole" allowBlank="1" showInputMessage="1" showErrorMessage="1" errorTitle="Valor fuera de rango" error="Ingrese un valor correcto" sqref="G3" xr:uid="{1B90AD16-DE58-4AA1-96B9-5D989F3A9705}">
      <formula1>0</formula1>
      <formula2>100</formula2>
    </dataValidation>
    <dataValidation type="whole" allowBlank="1" showInputMessage="1" showErrorMessage="1" errorTitle="Valor fuera de rango" error="Ingrese un valor correcto" sqref="G4" xr:uid="{BB14A29F-40D4-4053-8CCF-058F4CF32932}">
      <formula1>0</formula1>
      <formula2>100</formula2>
    </dataValidation>
    <dataValidation type="whole" allowBlank="1" showInputMessage="1" showErrorMessage="1" errorTitle="Valor fuera de rango" error="Ingrese un valor correcto" sqref="G5" xr:uid="{F530C40E-AC9A-46A0-B420-859969A05191}">
      <formula1>0</formula1>
      <formula2>100</formula2>
    </dataValidation>
    <dataValidation type="whole" allowBlank="1" showInputMessage="1" showErrorMessage="1" errorTitle="Valor fuera de rango" error="Ingrese un valor correcto" sqref="G6" xr:uid="{9C71693F-76F5-4145-A519-10D39BBBDBE9}">
      <formula1>0</formula1>
      <formula2>100</formula2>
    </dataValidation>
    <dataValidation type="whole" allowBlank="1" showInputMessage="1" showErrorMessage="1" errorTitle="Valor fuera de rango" error="Ingrese un valor correcto" sqref="G7" xr:uid="{D3744D95-0151-465A-A5BF-0DFC46DF069E}">
      <formula1>0</formula1>
      <formula2>100</formula2>
    </dataValidation>
    <dataValidation type="whole" allowBlank="1" showInputMessage="1" showErrorMessage="1" errorTitle="Valor fuera de rango" error="Ingrese un valor correcto" sqref="G8" xr:uid="{33400BCA-B34E-4743-A04D-140DF1A959FF}">
      <formula1>0</formula1>
      <formula2>100</formula2>
    </dataValidation>
    <dataValidation type="whole" allowBlank="1" showInputMessage="1" showErrorMessage="1" errorTitle="Valor fuera de rango" error="Ingrese un valor correcto" sqref="G9" xr:uid="{0796E7CA-2461-4F87-B7CC-376DFB3401F3}">
      <formula1>0</formula1>
      <formula2>100</formula2>
    </dataValidation>
    <dataValidation type="whole" allowBlank="1" showInputMessage="1" showErrorMessage="1" errorTitle="Valor fuera de rango" error="Ingrese un valor correcto" sqref="G10" xr:uid="{51780F4B-BCAD-4925-85DA-0945734A6B16}">
      <formula1>0</formula1>
      <formula2>100</formula2>
    </dataValidation>
    <dataValidation type="whole" allowBlank="1" showInputMessage="1" showErrorMessage="1" errorTitle="Valor fuera de rango" error="Ingrese un valor correcto" sqref="G11" xr:uid="{A71918F8-5567-45DD-A1B6-C06C9158BBE6}">
      <formula1>0</formula1>
      <formula2>100</formula2>
    </dataValidation>
    <dataValidation type="whole" allowBlank="1" showInputMessage="1" showErrorMessage="1" errorTitle="Valor fuera de rango" error="Ingrese un valor correcto" sqref="G12" xr:uid="{28B45533-7B77-4CE9-9711-02B07CDF9D8E}">
      <formula1>0</formula1>
      <formula2>100</formula2>
    </dataValidation>
    <dataValidation type="whole" allowBlank="1" showInputMessage="1" showErrorMessage="1" errorTitle="Valor fuera de rango" error="Ingrese un valor correcto" sqref="G13" xr:uid="{BE0B4E4B-1131-4ABB-94EA-3E9E189B3D32}">
      <formula1>0</formula1>
      <formula2>100</formula2>
    </dataValidation>
    <dataValidation type="whole" allowBlank="1" showInputMessage="1" showErrorMessage="1" errorTitle="Valor fuera de rango" error="Ingrese un valor correcto" sqref="G14" xr:uid="{446129A0-EB2F-41CC-8BFF-D82353554767}">
      <formula1>0</formula1>
      <formula2>100</formula2>
    </dataValidation>
    <dataValidation type="whole" allowBlank="1" showInputMessage="1" showErrorMessage="1" errorTitle="Valor fuera de rango" error="Ingrese un valor correcto" sqref="G15" xr:uid="{703C45C3-BE64-4DB5-8C77-942424C7E9A7}">
      <formula1>0</formula1>
      <formula2>100</formula2>
    </dataValidation>
    <dataValidation type="whole" allowBlank="1" showInputMessage="1" showErrorMessage="1" errorTitle="Valor fuera de rango" error="Ingrese un valor correcto" sqref="G16" xr:uid="{21F0BC68-C292-4E8F-BE99-55343A6554DC}">
      <formula1>0</formula1>
      <formula2>100</formula2>
    </dataValidation>
    <dataValidation type="whole" allowBlank="1" showInputMessage="1" showErrorMessage="1" errorTitle="Valor fuera de rango" error="Ingrese un valor correcto" sqref="G17" xr:uid="{8E171CB0-0E54-4785-8459-12E5DEA93A60}">
      <formula1>0</formula1>
      <formula2>100</formula2>
    </dataValidation>
    <dataValidation type="whole" allowBlank="1" showInputMessage="1" showErrorMessage="1" errorTitle="Valor fuera de rango" error="Ingrese un valor correcto" sqref="G18" xr:uid="{0CC18025-D8C4-47DF-8477-72BB0B28A514}">
      <formula1>0</formula1>
      <formula2>100</formula2>
    </dataValidation>
    <dataValidation type="whole" allowBlank="1" showInputMessage="1" showErrorMessage="1" errorTitle="Valor fuera de rango" error="Ingrese un valor correcto" sqref="G19" xr:uid="{708851DA-6A8D-42F9-B589-54D4CDDAE30C}">
      <formula1>0</formula1>
      <formula2>100</formula2>
    </dataValidation>
    <dataValidation type="whole" allowBlank="1" showInputMessage="1" showErrorMessage="1" errorTitle="Valor fuera de rango" error="Ingrese un valor correcto" sqref="G20" xr:uid="{29D716E7-96AB-4CAB-B775-3A12286664E3}">
      <formula1>0</formula1>
      <formula2>100</formula2>
    </dataValidation>
    <dataValidation type="whole" allowBlank="1" showInputMessage="1" showErrorMessage="1" errorTitle="Valor fuera de rango" error="Ingrese un valor correcto" sqref="G21" xr:uid="{94CB6E8B-2A65-4D31-B7BA-A5E8BF4BFD19}">
      <formula1>0</formula1>
      <formula2>100</formula2>
    </dataValidation>
    <dataValidation type="whole" allowBlank="1" showInputMessage="1" showErrorMessage="1" errorTitle="Valor fuera de rango" error="Ingrese un valor correcto" sqref="G22" xr:uid="{E369484F-A448-4FB7-846B-C946F4820395}">
      <formula1>0</formula1>
      <formula2>100</formula2>
    </dataValidation>
    <dataValidation type="whole" allowBlank="1" showInputMessage="1" showErrorMessage="1" errorTitle="Valor fuera de rango" error="Ingrese un valor correcto" sqref="G23" xr:uid="{B1C54B6E-9736-4FAE-82D2-A2CD321CCDAD}">
      <formula1>0</formula1>
      <formula2>100</formula2>
    </dataValidation>
    <dataValidation type="whole" allowBlank="1" showInputMessage="1" showErrorMessage="1" errorTitle="Valor fuera de rango" error="Ingrese un valor correcto" sqref="G24" xr:uid="{0E44ABAE-D066-48FC-BD8C-2D71DA851881}">
      <formula1>0</formula1>
      <formula2>100</formula2>
    </dataValidation>
    <dataValidation type="whole" allowBlank="1" showInputMessage="1" showErrorMessage="1" errorTitle="Valor fuera de rango" error="Ingrese un valor correcto" sqref="G25" xr:uid="{633C81E2-BFF4-4016-ABA5-0F25223CC246}">
      <formula1>0</formula1>
      <formula2>100</formula2>
    </dataValidation>
    <dataValidation type="whole" allowBlank="1" showInputMessage="1" showErrorMessage="1" errorTitle="Valor fuera de rango" error="Ingrese un valor correcto" sqref="G26" xr:uid="{D43419D7-6551-424B-91A2-068BDFE2BCD6}">
      <formula1>0</formula1>
      <formula2>100</formula2>
    </dataValidation>
    <dataValidation type="whole" allowBlank="1" showInputMessage="1" showErrorMessage="1" errorTitle="Valor fuera de rango" error="Ingrese un valor correcto" sqref="G27" xr:uid="{B62D7D33-34FF-4237-9ED3-872E0E751D76}">
      <formula1>0</formula1>
      <formula2>100</formula2>
    </dataValidation>
    <dataValidation type="whole" allowBlank="1" showInputMessage="1" showErrorMessage="1" errorTitle="Valor fuera de rango" error="Ingrese un valor correcto" sqref="G28" xr:uid="{18E2303B-DB53-43D2-B997-8A5018A74C34}">
      <formula1>0</formula1>
      <formula2>100</formula2>
    </dataValidation>
    <dataValidation type="whole" allowBlank="1" showInputMessage="1" showErrorMessage="1" errorTitle="Valor fuera de rango" error="Ingrese un valor correcto" sqref="G29" xr:uid="{0095B08D-FCD0-4CB1-96E4-7789609627DC}">
      <formula1>0</formula1>
      <formula2>100</formula2>
    </dataValidation>
    <dataValidation type="whole" allowBlank="1" showInputMessage="1" showErrorMessage="1" errorTitle="Valor fuera de rango" error="Ingrese un valor correcto" sqref="G30" xr:uid="{224294A4-7499-49F9-93B0-A40C15E49C96}">
      <formula1>0</formula1>
      <formula2>100</formula2>
    </dataValidation>
    <dataValidation type="whole" allowBlank="1" showInputMessage="1" showErrorMessage="1" errorTitle="Valor fuera de rango" error="Ingrese un valor correcto" sqref="G31" xr:uid="{9C46DDF7-95EA-478B-9A70-905179CEB9B2}">
      <formula1>0</formula1>
      <formula2>100</formula2>
    </dataValidation>
    <dataValidation type="whole" allowBlank="1" showInputMessage="1" showErrorMessage="1" errorTitle="Valor fuera de rango" error="Ingrese un valor correcto" sqref="G32" xr:uid="{A8407139-0094-4E62-8C1F-2AE2FFA6E972}">
      <formula1>0</formula1>
      <formula2>100</formula2>
    </dataValidation>
    <dataValidation type="whole" allowBlank="1" showInputMessage="1" showErrorMessage="1" errorTitle="Valor fuera de rango" error="Ingrese un valor correcto" sqref="G33" xr:uid="{F15F4DE9-5942-408D-8638-DF1265DFF3DD}">
      <formula1>0</formula1>
      <formula2>100</formula2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71E201-AD37-4EEE-AD22-B0B938842F8E}">
  <dimension ref="A1:P34"/>
  <sheetViews>
    <sheetView workbookViewId="0"/>
  </sheetViews>
  <sheetFormatPr baseColWidth="10" defaultRowHeight="15" x14ac:dyDescent="0.25"/>
  <cols>
    <col min="1" max="1" width="7.140625" bestFit="1" customWidth="1"/>
    <col min="2" max="2" width="9.140625" bestFit="1" customWidth="1"/>
    <col min="3" max="3" width="32.85546875" bestFit="1" customWidth="1"/>
    <col min="4" max="9" width="4.28515625" bestFit="1" customWidth="1"/>
    <col min="10" max="12" width="3.7109375" customWidth="1"/>
    <col min="13" max="13" width="12.28515625" bestFit="1" customWidth="1"/>
    <col min="14" max="14" width="15" bestFit="1" customWidth="1"/>
    <col min="15" max="15" width="11.85546875" bestFit="1" customWidth="1"/>
    <col min="16" max="16" width="13.7109375" bestFit="1" customWidth="1"/>
  </cols>
  <sheetData>
    <row r="1" spans="1:16" ht="19.5" x14ac:dyDescent="0.25">
      <c r="A1" s="3" t="s">
        <v>0</v>
      </c>
      <c r="B1" s="1" t="s">
        <v>197</v>
      </c>
      <c r="C1" s="1" t="s">
        <v>198</v>
      </c>
      <c r="D1" s="5" t="s">
        <v>263</v>
      </c>
      <c r="E1" s="1"/>
      <c r="F1" s="1"/>
      <c r="G1" s="1"/>
      <c r="H1" s="1"/>
      <c r="I1" s="8"/>
      <c r="J1" s="8"/>
      <c r="K1" s="8"/>
      <c r="L1" s="8"/>
      <c r="M1" s="8"/>
      <c r="N1" s="1"/>
      <c r="O1" s="1"/>
      <c r="P1" s="1"/>
    </row>
    <row r="2" spans="1:16" ht="15.75" x14ac:dyDescent="0.25">
      <c r="A2" s="6">
        <v>4</v>
      </c>
      <c r="B2" s="2">
        <v>2026</v>
      </c>
      <c r="C2" s="4" t="s">
        <v>130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9" t="s">
        <v>9</v>
      </c>
      <c r="J2" s="9"/>
      <c r="K2" s="9"/>
      <c r="L2" s="9"/>
      <c r="M2" s="10" t="s">
        <v>10</v>
      </c>
      <c r="N2" s="7" t="s">
        <v>11</v>
      </c>
      <c r="O2" s="7" t="s">
        <v>12</v>
      </c>
      <c r="P2" s="7" t="s">
        <v>13</v>
      </c>
    </row>
    <row r="3" spans="1:16" x14ac:dyDescent="0.25">
      <c r="A3" s="12" t="s">
        <v>199</v>
      </c>
      <c r="B3" s="12">
        <v>1</v>
      </c>
      <c r="C3" s="13" t="s">
        <v>200</v>
      </c>
      <c r="D3" s="14">
        <v>82</v>
      </c>
      <c r="E3" s="14">
        <v>84</v>
      </c>
      <c r="F3" s="14">
        <v>78</v>
      </c>
      <c r="G3" s="15"/>
      <c r="H3" s="14"/>
      <c r="I3" s="14"/>
      <c r="J3" s="14"/>
      <c r="M3" s="11">
        <f>D3+E3+F3+G3+H3</f>
        <v>244</v>
      </c>
      <c r="N3">
        <f>M3*0.17</f>
        <v>41.480000000000004</v>
      </c>
      <c r="O3">
        <f>I3*0.15</f>
        <v>0</v>
      </c>
      <c r="P3">
        <f>ROUND(N3+O3,0)</f>
        <v>41</v>
      </c>
    </row>
    <row r="4" spans="1:16" x14ac:dyDescent="0.25">
      <c r="A4" s="12" t="s">
        <v>201</v>
      </c>
      <c r="B4" s="12">
        <v>2</v>
      </c>
      <c r="C4" s="13" t="s">
        <v>202</v>
      </c>
      <c r="D4" s="14">
        <v>98</v>
      </c>
      <c r="E4" s="14">
        <v>92</v>
      </c>
      <c r="F4" s="14">
        <v>94</v>
      </c>
      <c r="G4" s="15"/>
      <c r="H4" s="14"/>
      <c r="I4" s="14"/>
      <c r="J4" s="14"/>
      <c r="M4" s="11">
        <f>D4+E4+F4+G4+H4</f>
        <v>284</v>
      </c>
      <c r="N4">
        <f>M4*0.17</f>
        <v>48.28</v>
      </c>
      <c r="O4">
        <f>I4*0.15</f>
        <v>0</v>
      </c>
      <c r="P4">
        <f>ROUND(N4+O4,0)</f>
        <v>48</v>
      </c>
    </row>
    <row r="5" spans="1:16" x14ac:dyDescent="0.25">
      <c r="A5" s="12" t="s">
        <v>203</v>
      </c>
      <c r="B5" s="12">
        <v>3</v>
      </c>
      <c r="C5" s="13" t="s">
        <v>204</v>
      </c>
      <c r="D5" s="14">
        <v>100</v>
      </c>
      <c r="E5" s="14">
        <v>99</v>
      </c>
      <c r="F5" s="14">
        <v>98</v>
      </c>
      <c r="G5" s="15"/>
      <c r="H5" s="14"/>
      <c r="I5" s="14"/>
      <c r="J5" s="14"/>
      <c r="M5" s="11">
        <f>D5+E5+F5+G5+H5</f>
        <v>297</v>
      </c>
      <c r="N5">
        <f>M5*0.17</f>
        <v>50.49</v>
      </c>
      <c r="O5">
        <f>I5*0.15</f>
        <v>0</v>
      </c>
      <c r="P5">
        <f>ROUND(N5+O5,0)</f>
        <v>50</v>
      </c>
    </row>
    <row r="6" spans="1:16" x14ac:dyDescent="0.25">
      <c r="A6" s="12" t="s">
        <v>205</v>
      </c>
      <c r="B6" s="12">
        <v>4</v>
      </c>
      <c r="C6" s="13" t="s">
        <v>206</v>
      </c>
      <c r="D6" s="14">
        <v>97</v>
      </c>
      <c r="E6" s="14">
        <v>92</v>
      </c>
      <c r="F6" s="14">
        <v>97</v>
      </c>
      <c r="G6" s="15"/>
      <c r="H6" s="14"/>
      <c r="I6" s="14"/>
      <c r="J6" s="14"/>
      <c r="M6" s="11">
        <f>D6+E6+F6+G6+H6</f>
        <v>286</v>
      </c>
      <c r="N6">
        <f>M6*0.17</f>
        <v>48.620000000000005</v>
      </c>
      <c r="O6">
        <f>I6*0.15</f>
        <v>0</v>
      </c>
      <c r="P6">
        <f>ROUND(N6+O6,0)</f>
        <v>49</v>
      </c>
    </row>
    <row r="7" spans="1:16" x14ac:dyDescent="0.25">
      <c r="A7" s="12" t="s">
        <v>207</v>
      </c>
      <c r="B7" s="12">
        <v>5</v>
      </c>
      <c r="C7" s="13" t="s">
        <v>208</v>
      </c>
      <c r="D7" s="14">
        <v>90</v>
      </c>
      <c r="E7" s="14">
        <v>88</v>
      </c>
      <c r="F7" s="14">
        <v>77</v>
      </c>
      <c r="G7" s="15"/>
      <c r="H7" s="14"/>
      <c r="I7" s="14"/>
      <c r="J7" s="14"/>
      <c r="M7" s="11">
        <f>D7+E7+F7+G7+H7</f>
        <v>255</v>
      </c>
      <c r="N7">
        <f>M7*0.17</f>
        <v>43.35</v>
      </c>
      <c r="O7">
        <f>I7*0.15</f>
        <v>0</v>
      </c>
      <c r="P7">
        <f>ROUND(N7+O7,0)</f>
        <v>43</v>
      </c>
    </row>
    <row r="8" spans="1:16" x14ac:dyDescent="0.25">
      <c r="A8" s="12" t="s">
        <v>209</v>
      </c>
      <c r="B8" s="12">
        <v>6</v>
      </c>
      <c r="C8" s="13" t="s">
        <v>210</v>
      </c>
      <c r="D8" s="14">
        <v>78</v>
      </c>
      <c r="E8" s="14">
        <v>74</v>
      </c>
      <c r="F8" s="14">
        <v>80</v>
      </c>
      <c r="G8" s="15"/>
      <c r="H8" s="14"/>
      <c r="I8" s="14"/>
      <c r="J8" s="14"/>
      <c r="M8" s="11">
        <f>D8+E8+F8+G8+H8</f>
        <v>232</v>
      </c>
      <c r="N8">
        <f>M8*0.17</f>
        <v>39.440000000000005</v>
      </c>
      <c r="O8">
        <f>I8*0.15</f>
        <v>0</v>
      </c>
      <c r="P8">
        <f>ROUND(N8+O8,0)</f>
        <v>39</v>
      </c>
    </row>
    <row r="9" spans="1:16" x14ac:dyDescent="0.25">
      <c r="A9" s="12" t="s">
        <v>211</v>
      </c>
      <c r="B9" s="12">
        <v>7</v>
      </c>
      <c r="C9" s="13" t="s">
        <v>212</v>
      </c>
      <c r="D9" s="14">
        <v>97</v>
      </c>
      <c r="E9" s="14">
        <v>83</v>
      </c>
      <c r="F9" s="14">
        <v>86</v>
      </c>
      <c r="G9" s="15"/>
      <c r="H9" s="14"/>
      <c r="I9" s="14"/>
      <c r="J9" s="14"/>
      <c r="M9" s="11">
        <f>D9+E9+F9+G9+H9</f>
        <v>266</v>
      </c>
      <c r="N9">
        <f>M9*0.17</f>
        <v>45.220000000000006</v>
      </c>
      <c r="O9">
        <f>I9*0.15</f>
        <v>0</v>
      </c>
      <c r="P9">
        <f>ROUND(N9+O9,0)</f>
        <v>45</v>
      </c>
    </row>
    <row r="10" spans="1:16" x14ac:dyDescent="0.25">
      <c r="A10" s="12" t="s">
        <v>213</v>
      </c>
      <c r="B10" s="12">
        <v>8</v>
      </c>
      <c r="C10" s="13" t="s">
        <v>214</v>
      </c>
      <c r="D10" s="14">
        <v>81</v>
      </c>
      <c r="E10" s="14">
        <v>88</v>
      </c>
      <c r="F10" s="14">
        <v>79</v>
      </c>
      <c r="G10" s="15"/>
      <c r="H10" s="14"/>
      <c r="I10" s="14"/>
      <c r="J10" s="14"/>
      <c r="M10" s="11">
        <f>D10+E10+F10+G10+H10</f>
        <v>248</v>
      </c>
      <c r="N10">
        <f>M10*0.17</f>
        <v>42.160000000000004</v>
      </c>
      <c r="O10">
        <f>I10*0.15</f>
        <v>0</v>
      </c>
      <c r="P10">
        <f>ROUND(N10+O10,0)</f>
        <v>42</v>
      </c>
    </row>
    <row r="11" spans="1:16" x14ac:dyDescent="0.25">
      <c r="A11" s="12" t="s">
        <v>215</v>
      </c>
      <c r="B11" s="12">
        <v>9</v>
      </c>
      <c r="C11" s="13" t="s">
        <v>216</v>
      </c>
      <c r="D11" s="14">
        <v>61</v>
      </c>
      <c r="E11" s="14">
        <v>69</v>
      </c>
      <c r="F11" s="14">
        <v>68</v>
      </c>
      <c r="G11" s="15"/>
      <c r="H11" s="14"/>
      <c r="I11" s="14"/>
      <c r="J11" s="14"/>
      <c r="M11" s="11">
        <f>D11+E11+F11+G11+H11</f>
        <v>198</v>
      </c>
      <c r="N11">
        <f>M11*0.17</f>
        <v>33.660000000000004</v>
      </c>
      <c r="O11">
        <f>I11*0.15</f>
        <v>0</v>
      </c>
      <c r="P11">
        <f>ROUND(N11+O11,0)</f>
        <v>34</v>
      </c>
    </row>
    <row r="12" spans="1:16" x14ac:dyDescent="0.25">
      <c r="A12" s="12" t="s">
        <v>217</v>
      </c>
      <c r="B12" s="12">
        <v>10</v>
      </c>
      <c r="C12" s="13" t="s">
        <v>218</v>
      </c>
      <c r="D12" s="14">
        <v>99</v>
      </c>
      <c r="E12" s="14">
        <v>92</v>
      </c>
      <c r="F12" s="14">
        <v>91</v>
      </c>
      <c r="G12" s="15"/>
      <c r="H12" s="14"/>
      <c r="I12" s="14"/>
      <c r="J12" s="14"/>
      <c r="M12" s="11">
        <f>D12+E12+F12+G12+H12</f>
        <v>282</v>
      </c>
      <c r="N12">
        <f>M12*0.17</f>
        <v>47.940000000000005</v>
      </c>
      <c r="O12">
        <f>I12*0.15</f>
        <v>0</v>
      </c>
      <c r="P12">
        <f>ROUND(N12+O12,0)</f>
        <v>48</v>
      </c>
    </row>
    <row r="13" spans="1:16" x14ac:dyDescent="0.25">
      <c r="A13" s="12" t="s">
        <v>219</v>
      </c>
      <c r="B13" s="12">
        <v>11</v>
      </c>
      <c r="C13" s="13" t="s">
        <v>220</v>
      </c>
      <c r="D13" s="14">
        <v>91</v>
      </c>
      <c r="E13" s="14">
        <v>80</v>
      </c>
      <c r="F13" s="14">
        <v>83</v>
      </c>
      <c r="G13" s="15"/>
      <c r="H13" s="14"/>
      <c r="I13" s="14"/>
      <c r="J13" s="14"/>
      <c r="M13" s="11">
        <f>D13+E13+F13+G13+H13</f>
        <v>254</v>
      </c>
      <c r="N13">
        <f>M13*0.17</f>
        <v>43.18</v>
      </c>
      <c r="O13">
        <f>I13*0.15</f>
        <v>0</v>
      </c>
      <c r="P13">
        <f>ROUND(N13+O13,0)</f>
        <v>43</v>
      </c>
    </row>
    <row r="14" spans="1:16" x14ac:dyDescent="0.25">
      <c r="A14" s="12" t="s">
        <v>221</v>
      </c>
      <c r="B14" s="12">
        <v>12</v>
      </c>
      <c r="C14" s="13" t="s">
        <v>222</v>
      </c>
      <c r="D14" s="14">
        <v>99</v>
      </c>
      <c r="E14" s="14">
        <v>89</v>
      </c>
      <c r="F14" s="14">
        <v>91</v>
      </c>
      <c r="G14" s="15"/>
      <c r="H14" s="14"/>
      <c r="I14" s="14"/>
      <c r="J14" s="14"/>
      <c r="M14" s="11">
        <f>D14+E14+F14+G14+H14</f>
        <v>279</v>
      </c>
      <c r="N14">
        <f>M14*0.17</f>
        <v>47.430000000000007</v>
      </c>
      <c r="O14">
        <f>I14*0.15</f>
        <v>0</v>
      </c>
      <c r="P14">
        <f>ROUND(N14+O14,0)</f>
        <v>47</v>
      </c>
    </row>
    <row r="15" spans="1:16" x14ac:dyDescent="0.25">
      <c r="A15" s="12" t="s">
        <v>223</v>
      </c>
      <c r="B15" s="12">
        <v>13</v>
      </c>
      <c r="C15" s="13" t="s">
        <v>224</v>
      </c>
      <c r="D15" s="14">
        <v>86</v>
      </c>
      <c r="E15" s="14">
        <v>84</v>
      </c>
      <c r="F15" s="14">
        <v>86</v>
      </c>
      <c r="G15" s="15"/>
      <c r="H15" s="14"/>
      <c r="I15" s="14"/>
      <c r="J15" s="14"/>
      <c r="M15" s="11">
        <f>D15+E15+F15+G15+H15</f>
        <v>256</v>
      </c>
      <c r="N15">
        <f>M15*0.17</f>
        <v>43.52</v>
      </c>
      <c r="O15">
        <f>I15*0.15</f>
        <v>0</v>
      </c>
      <c r="P15">
        <f>ROUND(N15+O15,0)</f>
        <v>44</v>
      </c>
    </row>
    <row r="16" spans="1:16" x14ac:dyDescent="0.25">
      <c r="A16" s="12" t="s">
        <v>225</v>
      </c>
      <c r="B16" s="12">
        <v>14</v>
      </c>
      <c r="C16" s="13" t="s">
        <v>226</v>
      </c>
      <c r="D16" s="14">
        <v>72</v>
      </c>
      <c r="E16" s="14">
        <v>77</v>
      </c>
      <c r="F16" s="14">
        <v>78</v>
      </c>
      <c r="G16" s="15"/>
      <c r="H16" s="14"/>
      <c r="I16" s="14"/>
      <c r="J16" s="14"/>
      <c r="M16" s="11">
        <f>D16+E16+F16+G16+H16</f>
        <v>227</v>
      </c>
      <c r="N16">
        <f>M16*0.17</f>
        <v>38.590000000000003</v>
      </c>
      <c r="O16">
        <f>I16*0.15</f>
        <v>0</v>
      </c>
      <c r="P16">
        <f>ROUND(N16+O16,0)</f>
        <v>39</v>
      </c>
    </row>
    <row r="17" spans="1:16" x14ac:dyDescent="0.25">
      <c r="A17" s="12" t="s">
        <v>227</v>
      </c>
      <c r="B17" s="12">
        <v>15</v>
      </c>
      <c r="C17" s="13" t="s">
        <v>228</v>
      </c>
      <c r="D17" s="14">
        <v>92</v>
      </c>
      <c r="E17" s="14">
        <v>82</v>
      </c>
      <c r="F17" s="14">
        <v>73</v>
      </c>
      <c r="G17" s="15"/>
      <c r="H17" s="14"/>
      <c r="I17" s="14"/>
      <c r="J17" s="14"/>
      <c r="M17" s="11">
        <f>D17+E17+F17+G17+H17</f>
        <v>247</v>
      </c>
      <c r="N17">
        <f>M17*0.17</f>
        <v>41.99</v>
      </c>
      <c r="O17">
        <f>I17*0.15</f>
        <v>0</v>
      </c>
      <c r="P17">
        <f>ROUND(N17+O17,0)</f>
        <v>42</v>
      </c>
    </row>
    <row r="18" spans="1:16" x14ac:dyDescent="0.25">
      <c r="A18" s="12" t="s">
        <v>229</v>
      </c>
      <c r="B18" s="12">
        <v>16</v>
      </c>
      <c r="C18" s="13" t="s">
        <v>230</v>
      </c>
      <c r="D18" s="14">
        <v>94</v>
      </c>
      <c r="E18" s="14">
        <v>83</v>
      </c>
      <c r="F18" s="14">
        <v>87</v>
      </c>
      <c r="G18" s="15"/>
      <c r="H18" s="14"/>
      <c r="I18" s="14"/>
      <c r="J18" s="14"/>
      <c r="M18" s="11">
        <f>D18+E18+F18+G18+H18</f>
        <v>264</v>
      </c>
      <c r="N18">
        <f>M18*0.17</f>
        <v>44.88</v>
      </c>
      <c r="O18">
        <f>I18*0.15</f>
        <v>0</v>
      </c>
      <c r="P18">
        <f>ROUND(N18+O18,0)</f>
        <v>45</v>
      </c>
    </row>
    <row r="19" spans="1:16" x14ac:dyDescent="0.25">
      <c r="A19" s="12" t="s">
        <v>231</v>
      </c>
      <c r="B19" s="12">
        <v>17</v>
      </c>
      <c r="C19" s="13" t="s">
        <v>232</v>
      </c>
      <c r="D19" s="14">
        <v>95</v>
      </c>
      <c r="E19" s="14">
        <v>92</v>
      </c>
      <c r="F19" s="14">
        <v>93</v>
      </c>
      <c r="G19" s="15"/>
      <c r="H19" s="14"/>
      <c r="I19" s="14"/>
      <c r="J19" s="14"/>
      <c r="M19" s="11">
        <f>D19+E19+F19+G19+H19</f>
        <v>280</v>
      </c>
      <c r="N19">
        <f>M19*0.17</f>
        <v>47.6</v>
      </c>
      <c r="O19">
        <f>I19*0.15</f>
        <v>0</v>
      </c>
      <c r="P19">
        <f>ROUND(N19+O19,0)</f>
        <v>48</v>
      </c>
    </row>
    <row r="20" spans="1:16" x14ac:dyDescent="0.25">
      <c r="A20" s="12" t="s">
        <v>233</v>
      </c>
      <c r="B20" s="12">
        <v>18</v>
      </c>
      <c r="C20" s="13" t="s">
        <v>234</v>
      </c>
      <c r="D20" s="14">
        <v>76</v>
      </c>
      <c r="E20" s="14">
        <v>69</v>
      </c>
      <c r="F20" s="14">
        <v>54</v>
      </c>
      <c r="G20" s="15"/>
      <c r="H20" s="14"/>
      <c r="I20" s="14"/>
      <c r="J20" s="14"/>
      <c r="M20" s="11">
        <f>D20+E20+F20+G20+H20</f>
        <v>199</v>
      </c>
      <c r="N20">
        <f>M20*0.17</f>
        <v>33.830000000000005</v>
      </c>
      <c r="O20">
        <f>I20*0.15</f>
        <v>0</v>
      </c>
      <c r="P20">
        <f>ROUND(N20+O20,0)</f>
        <v>34</v>
      </c>
    </row>
    <row r="21" spans="1:16" x14ac:dyDescent="0.25">
      <c r="A21" s="12" t="s">
        <v>235</v>
      </c>
      <c r="B21" s="12">
        <v>19</v>
      </c>
      <c r="C21" s="13" t="s">
        <v>236</v>
      </c>
      <c r="D21" s="14">
        <v>94</v>
      </c>
      <c r="E21" s="14">
        <v>82</v>
      </c>
      <c r="F21" s="14">
        <v>82</v>
      </c>
      <c r="G21" s="15"/>
      <c r="H21" s="14"/>
      <c r="I21" s="14"/>
      <c r="J21" s="14"/>
      <c r="M21" s="11">
        <f>D21+E21+F21+G21+H21</f>
        <v>258</v>
      </c>
      <c r="N21">
        <f>M21*0.17</f>
        <v>43.860000000000007</v>
      </c>
      <c r="O21">
        <f>I21*0.15</f>
        <v>0</v>
      </c>
      <c r="P21">
        <f>ROUND(N21+O21,0)</f>
        <v>44</v>
      </c>
    </row>
    <row r="22" spans="1:16" x14ac:dyDescent="0.25">
      <c r="A22" s="12" t="s">
        <v>237</v>
      </c>
      <c r="B22" s="12">
        <v>20</v>
      </c>
      <c r="C22" s="13" t="s">
        <v>238</v>
      </c>
      <c r="D22" s="14">
        <v>93</v>
      </c>
      <c r="E22" s="14">
        <v>89</v>
      </c>
      <c r="F22" s="14">
        <v>92</v>
      </c>
      <c r="G22" s="15"/>
      <c r="H22" s="14"/>
      <c r="I22" s="14"/>
      <c r="J22" s="14"/>
      <c r="M22" s="11">
        <f>D22+E22+F22+G22+H22</f>
        <v>274</v>
      </c>
      <c r="N22">
        <f>M22*0.17</f>
        <v>46.580000000000005</v>
      </c>
      <c r="O22">
        <f>I22*0.15</f>
        <v>0</v>
      </c>
      <c r="P22">
        <f>ROUND(N22+O22,0)</f>
        <v>47</v>
      </c>
    </row>
    <row r="23" spans="1:16" x14ac:dyDescent="0.25">
      <c r="A23" s="12" t="s">
        <v>239</v>
      </c>
      <c r="B23" s="12">
        <v>21</v>
      </c>
      <c r="C23" s="13" t="s">
        <v>240</v>
      </c>
      <c r="D23" s="14">
        <v>94</v>
      </c>
      <c r="E23" s="14">
        <v>80</v>
      </c>
      <c r="F23" s="14">
        <v>76</v>
      </c>
      <c r="G23" s="15"/>
      <c r="H23" s="14"/>
      <c r="I23" s="14"/>
      <c r="J23" s="14"/>
      <c r="M23" s="11">
        <f>D23+E23+F23+G23+H23</f>
        <v>250</v>
      </c>
      <c r="N23">
        <f>M23*0.17</f>
        <v>42.5</v>
      </c>
      <c r="O23">
        <f>I23*0.15</f>
        <v>0</v>
      </c>
      <c r="P23">
        <f>ROUND(N23+O23,0)</f>
        <v>43</v>
      </c>
    </row>
    <row r="24" spans="1:16" x14ac:dyDescent="0.25">
      <c r="A24" s="12" t="s">
        <v>241</v>
      </c>
      <c r="B24" s="12">
        <v>22</v>
      </c>
      <c r="C24" s="13" t="s">
        <v>242</v>
      </c>
      <c r="D24" s="14">
        <v>92</v>
      </c>
      <c r="E24" s="14">
        <v>95</v>
      </c>
      <c r="F24" s="14">
        <v>98</v>
      </c>
      <c r="G24" s="15"/>
      <c r="H24" s="14"/>
      <c r="I24" s="14"/>
      <c r="J24" s="14"/>
      <c r="M24" s="11">
        <f>D24+E24+F24+G24+H24</f>
        <v>285</v>
      </c>
      <c r="N24">
        <f>M24*0.17</f>
        <v>48.45</v>
      </c>
      <c r="O24">
        <f>I24*0.15</f>
        <v>0</v>
      </c>
      <c r="P24">
        <f>ROUND(N24+O24,0)</f>
        <v>48</v>
      </c>
    </row>
    <row r="25" spans="1:16" x14ac:dyDescent="0.25">
      <c r="A25" s="12" t="s">
        <v>243</v>
      </c>
      <c r="B25" s="12">
        <v>23</v>
      </c>
      <c r="C25" s="13" t="s">
        <v>244</v>
      </c>
      <c r="D25" s="14">
        <v>84</v>
      </c>
      <c r="E25" s="14">
        <v>79</v>
      </c>
      <c r="F25" s="14">
        <v>65</v>
      </c>
      <c r="G25" s="15"/>
      <c r="H25" s="14"/>
      <c r="I25" s="14"/>
      <c r="J25" s="14"/>
      <c r="M25" s="11">
        <f>D25+E25+F25+G25+H25</f>
        <v>228</v>
      </c>
      <c r="N25">
        <f>M25*0.17</f>
        <v>38.760000000000005</v>
      </c>
      <c r="O25">
        <f>I25*0.15</f>
        <v>0</v>
      </c>
      <c r="P25">
        <f>ROUND(N25+O25,0)</f>
        <v>39</v>
      </c>
    </row>
    <row r="26" spans="1:16" x14ac:dyDescent="0.25">
      <c r="A26" s="12" t="s">
        <v>245</v>
      </c>
      <c r="B26" s="12">
        <v>24</v>
      </c>
      <c r="C26" s="13" t="s">
        <v>246</v>
      </c>
      <c r="D26" s="14">
        <v>93</v>
      </c>
      <c r="E26" s="14">
        <v>87</v>
      </c>
      <c r="F26" s="14">
        <v>85</v>
      </c>
      <c r="G26" s="15"/>
      <c r="H26" s="14"/>
      <c r="I26" s="14"/>
      <c r="J26" s="14"/>
      <c r="M26" s="11">
        <f>D26+E26+F26+G26+H26</f>
        <v>265</v>
      </c>
      <c r="N26">
        <f>M26*0.17</f>
        <v>45.050000000000004</v>
      </c>
      <c r="O26">
        <f>I26*0.15</f>
        <v>0</v>
      </c>
      <c r="P26">
        <f>ROUND(N26+O26,0)</f>
        <v>45</v>
      </c>
    </row>
    <row r="27" spans="1:16" x14ac:dyDescent="0.25">
      <c r="A27" s="12" t="s">
        <v>247</v>
      </c>
      <c r="B27" s="12">
        <v>25</v>
      </c>
      <c r="C27" s="13" t="s">
        <v>248</v>
      </c>
      <c r="D27" s="14">
        <v>74</v>
      </c>
      <c r="E27" s="14">
        <v>71</v>
      </c>
      <c r="F27" s="14">
        <v>74</v>
      </c>
      <c r="G27" s="15"/>
      <c r="H27" s="14"/>
      <c r="I27" s="14"/>
      <c r="J27" s="14"/>
      <c r="M27" s="11">
        <f>D27+E27+F27+G27+H27</f>
        <v>219</v>
      </c>
      <c r="N27">
        <f>M27*0.17</f>
        <v>37.230000000000004</v>
      </c>
      <c r="O27">
        <f>I27*0.15</f>
        <v>0</v>
      </c>
      <c r="P27">
        <f>ROUND(N27+O27,0)</f>
        <v>37</v>
      </c>
    </row>
    <row r="28" spans="1:16" x14ac:dyDescent="0.25">
      <c r="A28" s="12" t="s">
        <v>249</v>
      </c>
      <c r="B28" s="12">
        <v>26</v>
      </c>
      <c r="C28" s="13" t="s">
        <v>250</v>
      </c>
      <c r="D28" s="14">
        <v>89</v>
      </c>
      <c r="E28" s="14">
        <v>70</v>
      </c>
      <c r="F28" s="14">
        <v>71</v>
      </c>
      <c r="G28" s="15"/>
      <c r="H28" s="14"/>
      <c r="I28" s="14"/>
      <c r="J28" s="14"/>
      <c r="M28" s="11">
        <f>D28+E28+F28+G28+H28</f>
        <v>230</v>
      </c>
      <c r="N28">
        <f>M28*0.17</f>
        <v>39.1</v>
      </c>
      <c r="O28">
        <f>I28*0.15</f>
        <v>0</v>
      </c>
      <c r="P28">
        <f>ROUND(N28+O28,0)</f>
        <v>39</v>
      </c>
    </row>
    <row r="29" spans="1:16" x14ac:dyDescent="0.25">
      <c r="A29" s="12" t="s">
        <v>251</v>
      </c>
      <c r="B29" s="12">
        <v>27</v>
      </c>
      <c r="C29" s="13" t="s">
        <v>252</v>
      </c>
      <c r="D29" s="14">
        <v>98</v>
      </c>
      <c r="E29" s="14">
        <v>96</v>
      </c>
      <c r="F29" s="14">
        <v>97</v>
      </c>
      <c r="G29" s="15"/>
      <c r="H29" s="14"/>
      <c r="I29" s="14"/>
      <c r="J29" s="14"/>
      <c r="M29" s="11">
        <f>D29+E29+F29+G29+H29</f>
        <v>291</v>
      </c>
      <c r="N29">
        <f>M29*0.17</f>
        <v>49.470000000000006</v>
      </c>
      <c r="O29">
        <f>I29*0.15</f>
        <v>0</v>
      </c>
      <c r="P29">
        <f>ROUND(N29+O29,0)</f>
        <v>49</v>
      </c>
    </row>
    <row r="30" spans="1:16" x14ac:dyDescent="0.25">
      <c r="A30" s="12" t="s">
        <v>253</v>
      </c>
      <c r="B30" s="12">
        <v>28</v>
      </c>
      <c r="C30" s="13" t="s">
        <v>254</v>
      </c>
      <c r="D30" s="14">
        <v>98</v>
      </c>
      <c r="E30" s="14">
        <v>82</v>
      </c>
      <c r="F30" s="14">
        <v>91</v>
      </c>
      <c r="G30" s="15"/>
      <c r="H30" s="14"/>
      <c r="I30" s="14"/>
      <c r="J30" s="14"/>
      <c r="M30" s="11">
        <f>D30+E30+F30+G30+H30</f>
        <v>271</v>
      </c>
      <c r="N30">
        <f>M30*0.17</f>
        <v>46.07</v>
      </c>
      <c r="O30">
        <f>I30*0.15</f>
        <v>0</v>
      </c>
      <c r="P30">
        <f>ROUND(N30+O30,0)</f>
        <v>46</v>
      </c>
    </row>
    <row r="31" spans="1:16" x14ac:dyDescent="0.25">
      <c r="A31" s="12" t="s">
        <v>255</v>
      </c>
      <c r="B31" s="12">
        <v>29</v>
      </c>
      <c r="C31" s="13" t="s">
        <v>256</v>
      </c>
      <c r="D31" s="14"/>
      <c r="E31" s="14">
        <v>98</v>
      </c>
      <c r="F31" s="14">
        <v>82</v>
      </c>
      <c r="G31" s="15"/>
      <c r="H31" s="14"/>
      <c r="I31" s="14"/>
      <c r="J31" s="14"/>
      <c r="M31" s="11">
        <f>D31+E31+F31+G31+H31</f>
        <v>180</v>
      </c>
      <c r="N31">
        <f>M31*0.17</f>
        <v>30.6</v>
      </c>
      <c r="O31">
        <f>I31*0.15</f>
        <v>0</v>
      </c>
      <c r="P31">
        <f>ROUND(N31+O31,0)</f>
        <v>31</v>
      </c>
    </row>
    <row r="32" spans="1:16" x14ac:dyDescent="0.25">
      <c r="A32" s="12" t="s">
        <v>257</v>
      </c>
      <c r="B32" s="12">
        <v>30</v>
      </c>
      <c r="C32" s="13" t="s">
        <v>258</v>
      </c>
      <c r="D32" s="14">
        <v>92</v>
      </c>
      <c r="E32" s="14">
        <v>97</v>
      </c>
      <c r="F32" s="14">
        <v>86</v>
      </c>
      <c r="G32" s="15"/>
      <c r="H32" s="14"/>
      <c r="I32" s="14"/>
      <c r="J32" s="14"/>
      <c r="M32" s="11">
        <f>D32+E32+F32+G32+H32</f>
        <v>275</v>
      </c>
      <c r="N32">
        <f>M32*0.17</f>
        <v>46.75</v>
      </c>
      <c r="O32">
        <f>I32*0.15</f>
        <v>0</v>
      </c>
      <c r="P32">
        <f>ROUND(N32+O32,0)</f>
        <v>47</v>
      </c>
    </row>
    <row r="33" spans="1:16" x14ac:dyDescent="0.25">
      <c r="A33" s="12" t="s">
        <v>259</v>
      </c>
      <c r="B33" s="12">
        <v>31</v>
      </c>
      <c r="C33" s="13" t="s">
        <v>260</v>
      </c>
      <c r="D33" s="14">
        <v>94</v>
      </c>
      <c r="E33" s="14">
        <v>89</v>
      </c>
      <c r="F33" s="14">
        <v>78</v>
      </c>
      <c r="G33" s="15"/>
      <c r="H33" s="14"/>
      <c r="I33" s="14"/>
      <c r="J33" s="14"/>
      <c r="M33" s="11">
        <f>D33+E33+F33+G33+H33</f>
        <v>261</v>
      </c>
      <c r="N33">
        <f>M33*0.17</f>
        <v>44.370000000000005</v>
      </c>
      <c r="O33">
        <f>I33*0.15</f>
        <v>0</v>
      </c>
      <c r="P33">
        <f>ROUND(N33+O33,0)</f>
        <v>44</v>
      </c>
    </row>
    <row r="34" spans="1:16" x14ac:dyDescent="0.25">
      <c r="A34" s="12" t="s">
        <v>261</v>
      </c>
      <c r="B34" s="12">
        <v>32</v>
      </c>
      <c r="C34" s="13" t="s">
        <v>262</v>
      </c>
      <c r="D34" s="14">
        <v>88</v>
      </c>
      <c r="E34" s="14">
        <v>80</v>
      </c>
      <c r="F34" s="14">
        <v>77</v>
      </c>
      <c r="G34" s="15"/>
      <c r="H34" s="14"/>
      <c r="I34" s="14"/>
      <c r="J34" s="14"/>
      <c r="M34" s="11">
        <f>D34+E34+F34+G34+H34</f>
        <v>245</v>
      </c>
      <c r="N34">
        <f>M34*0.17</f>
        <v>41.650000000000006</v>
      </c>
      <c r="O34">
        <f>I34*0.15</f>
        <v>0</v>
      </c>
      <c r="P34">
        <f>ROUND(N34+O34,0)</f>
        <v>42</v>
      </c>
    </row>
  </sheetData>
  <sheetProtection algorithmName="SHA-512" hashValue="U1BeEqkoLRiKbTbB7j2BLmphj4P8Mbq1MM2EQiPyNZ+F5qm80ucvozupIkOLghpdZkFpus+lWC1l/FxlG09h4w==" saltValue="JwTNyMY6cVHiIxRMeMwG/g==" spinCount="100000" sheet="1" objects="1" scenarios="1"/>
  <dataValidations count="32">
    <dataValidation type="whole" allowBlank="1" showInputMessage="1" showErrorMessage="1" errorTitle="Valor fuera de rango" error="Ingrese un valor correcto" sqref="G3" xr:uid="{831F47FF-8D5C-43D7-BFE0-AFAA66D74A0C}">
      <formula1>0</formula1>
      <formula2>100</formula2>
    </dataValidation>
    <dataValidation type="whole" allowBlank="1" showInputMessage="1" showErrorMessage="1" errorTitle="Valor fuera de rango" error="Ingrese un valor correcto" sqref="G4" xr:uid="{B7CDA1C8-F4A5-4EDB-8878-39602FAB44FA}">
      <formula1>0</formula1>
      <formula2>100</formula2>
    </dataValidation>
    <dataValidation type="whole" allowBlank="1" showInputMessage="1" showErrorMessage="1" errorTitle="Valor fuera de rango" error="Ingrese un valor correcto" sqref="G5" xr:uid="{5CD3B737-0D24-4970-98DE-8EF5C58D0062}">
      <formula1>0</formula1>
      <formula2>100</formula2>
    </dataValidation>
    <dataValidation type="whole" allowBlank="1" showInputMessage="1" showErrorMessage="1" errorTitle="Valor fuera de rango" error="Ingrese un valor correcto" sqref="G6" xr:uid="{3F90FFCC-5801-4A24-BC09-174759419311}">
      <formula1>0</formula1>
      <formula2>100</formula2>
    </dataValidation>
    <dataValidation type="whole" allowBlank="1" showInputMessage="1" showErrorMessage="1" errorTitle="Valor fuera de rango" error="Ingrese un valor correcto" sqref="G7" xr:uid="{4753B8FF-F5A8-4C54-99C0-3E18EBF5BD22}">
      <formula1>0</formula1>
      <formula2>100</formula2>
    </dataValidation>
    <dataValidation type="whole" allowBlank="1" showInputMessage="1" showErrorMessage="1" errorTitle="Valor fuera de rango" error="Ingrese un valor correcto" sqref="G8" xr:uid="{54B27403-2CEA-4C42-A4BD-7F3ACAD14AD3}">
      <formula1>0</formula1>
      <formula2>100</formula2>
    </dataValidation>
    <dataValidation type="whole" allowBlank="1" showInputMessage="1" showErrorMessage="1" errorTitle="Valor fuera de rango" error="Ingrese un valor correcto" sqref="G9" xr:uid="{C90F32F0-5E3A-4F03-B851-79B2FBD7712A}">
      <formula1>0</formula1>
      <formula2>100</formula2>
    </dataValidation>
    <dataValidation type="whole" allowBlank="1" showInputMessage="1" showErrorMessage="1" errorTitle="Valor fuera de rango" error="Ingrese un valor correcto" sqref="G10" xr:uid="{21C2AF11-D919-44F8-BA57-022729B31EF6}">
      <formula1>0</formula1>
      <formula2>100</formula2>
    </dataValidation>
    <dataValidation type="whole" allowBlank="1" showInputMessage="1" showErrorMessage="1" errorTitle="Valor fuera de rango" error="Ingrese un valor correcto" sqref="G11" xr:uid="{2C39D907-84D2-49FF-B92E-857E6C96CC91}">
      <formula1>0</formula1>
      <formula2>100</formula2>
    </dataValidation>
    <dataValidation type="whole" allowBlank="1" showInputMessage="1" showErrorMessage="1" errorTitle="Valor fuera de rango" error="Ingrese un valor correcto" sqref="G12" xr:uid="{7B019E4A-67E7-43E7-95F1-4D626C63A0C7}">
      <formula1>0</formula1>
      <formula2>100</formula2>
    </dataValidation>
    <dataValidation type="whole" allowBlank="1" showInputMessage="1" showErrorMessage="1" errorTitle="Valor fuera de rango" error="Ingrese un valor correcto" sqref="G13" xr:uid="{90C4E415-1263-4B3E-83FA-1A234791E756}">
      <formula1>0</formula1>
      <formula2>100</formula2>
    </dataValidation>
    <dataValidation type="whole" allowBlank="1" showInputMessage="1" showErrorMessage="1" errorTitle="Valor fuera de rango" error="Ingrese un valor correcto" sqref="G14" xr:uid="{7CEE7469-F9ED-4F34-83BA-A6B1D01E0674}">
      <formula1>0</formula1>
      <formula2>100</formula2>
    </dataValidation>
    <dataValidation type="whole" allowBlank="1" showInputMessage="1" showErrorMessage="1" errorTitle="Valor fuera de rango" error="Ingrese un valor correcto" sqref="G15" xr:uid="{044668E8-1A2C-4D70-882A-EFA7B3102361}">
      <formula1>0</formula1>
      <formula2>100</formula2>
    </dataValidation>
    <dataValidation type="whole" allowBlank="1" showInputMessage="1" showErrorMessage="1" errorTitle="Valor fuera de rango" error="Ingrese un valor correcto" sqref="G16" xr:uid="{DD3914F6-DE7A-4EFA-9794-185E0F11EC09}">
      <formula1>0</formula1>
      <formula2>100</formula2>
    </dataValidation>
    <dataValidation type="whole" allowBlank="1" showInputMessage="1" showErrorMessage="1" errorTitle="Valor fuera de rango" error="Ingrese un valor correcto" sqref="G17" xr:uid="{6C8A4114-8EB2-446A-8673-BCCDCBC7C6F6}">
      <formula1>0</formula1>
      <formula2>100</formula2>
    </dataValidation>
    <dataValidation type="whole" allowBlank="1" showInputMessage="1" showErrorMessage="1" errorTitle="Valor fuera de rango" error="Ingrese un valor correcto" sqref="G18" xr:uid="{F8EAE492-AF5D-4960-8E46-E21F36CC149E}">
      <formula1>0</formula1>
      <formula2>100</formula2>
    </dataValidation>
    <dataValidation type="whole" allowBlank="1" showInputMessage="1" showErrorMessage="1" errorTitle="Valor fuera de rango" error="Ingrese un valor correcto" sqref="G19" xr:uid="{D227A5E4-CB69-4FD9-A86E-D9E60E8AAAB2}">
      <formula1>0</formula1>
      <formula2>100</formula2>
    </dataValidation>
    <dataValidation type="whole" allowBlank="1" showInputMessage="1" showErrorMessage="1" errorTitle="Valor fuera de rango" error="Ingrese un valor correcto" sqref="G20" xr:uid="{2869334A-CC46-40E5-B8C1-B5227FF53C81}">
      <formula1>0</formula1>
      <formula2>100</formula2>
    </dataValidation>
    <dataValidation type="whole" allowBlank="1" showInputMessage="1" showErrorMessage="1" errorTitle="Valor fuera de rango" error="Ingrese un valor correcto" sqref="G21" xr:uid="{044E22CD-467F-4C94-B7C3-137146EB382D}">
      <formula1>0</formula1>
      <formula2>100</formula2>
    </dataValidation>
    <dataValidation type="whole" allowBlank="1" showInputMessage="1" showErrorMessage="1" errorTitle="Valor fuera de rango" error="Ingrese un valor correcto" sqref="G22" xr:uid="{EB7A773F-056C-43A8-B73B-73CE6F6A8F25}">
      <formula1>0</formula1>
      <formula2>100</formula2>
    </dataValidation>
    <dataValidation type="whole" allowBlank="1" showInputMessage="1" showErrorMessage="1" errorTitle="Valor fuera de rango" error="Ingrese un valor correcto" sqref="G23" xr:uid="{C44FBE7D-C62A-4CA0-997C-0D5F4F81C075}">
      <formula1>0</formula1>
      <formula2>100</formula2>
    </dataValidation>
    <dataValidation type="whole" allowBlank="1" showInputMessage="1" showErrorMessage="1" errorTitle="Valor fuera de rango" error="Ingrese un valor correcto" sqref="G24" xr:uid="{0D0AEC3D-6BAF-4909-B3C4-125E3192809D}">
      <formula1>0</formula1>
      <formula2>100</formula2>
    </dataValidation>
    <dataValidation type="whole" allowBlank="1" showInputMessage="1" showErrorMessage="1" errorTitle="Valor fuera de rango" error="Ingrese un valor correcto" sqref="G25" xr:uid="{FC4C3547-EFE1-489B-B238-DD2D35112329}">
      <formula1>0</formula1>
      <formula2>100</formula2>
    </dataValidation>
    <dataValidation type="whole" allowBlank="1" showInputMessage="1" showErrorMessage="1" errorTitle="Valor fuera de rango" error="Ingrese un valor correcto" sqref="G26" xr:uid="{C573034B-8D57-4E1F-9AA9-81475D1A931D}">
      <formula1>0</formula1>
      <formula2>100</formula2>
    </dataValidation>
    <dataValidation type="whole" allowBlank="1" showInputMessage="1" showErrorMessage="1" errorTitle="Valor fuera de rango" error="Ingrese un valor correcto" sqref="G27" xr:uid="{9AFBCC14-0DC4-4934-9466-6890BBDED890}">
      <formula1>0</formula1>
      <formula2>100</formula2>
    </dataValidation>
    <dataValidation type="whole" allowBlank="1" showInputMessage="1" showErrorMessage="1" errorTitle="Valor fuera de rango" error="Ingrese un valor correcto" sqref="G28" xr:uid="{05E945BD-8FFD-4073-A69F-17272D22AA1A}">
      <formula1>0</formula1>
      <formula2>100</formula2>
    </dataValidation>
    <dataValidation type="whole" allowBlank="1" showInputMessage="1" showErrorMessage="1" errorTitle="Valor fuera de rango" error="Ingrese un valor correcto" sqref="G29" xr:uid="{4D4ACB6F-EFC4-475E-B1EB-326C88D3A01D}">
      <formula1>0</formula1>
      <formula2>100</formula2>
    </dataValidation>
    <dataValidation type="whole" allowBlank="1" showInputMessage="1" showErrorMessage="1" errorTitle="Valor fuera de rango" error="Ingrese un valor correcto" sqref="G30" xr:uid="{99FBA828-CB66-47B8-9DA3-3E9AFA3DAB7D}">
      <formula1>0</formula1>
      <formula2>100</formula2>
    </dataValidation>
    <dataValidation type="whole" allowBlank="1" showInputMessage="1" showErrorMessage="1" errorTitle="Valor fuera de rango" error="Ingrese un valor correcto" sqref="G31" xr:uid="{7C425CAB-EC7F-4B92-809A-97D0682D343E}">
      <formula1>0</formula1>
      <formula2>100</formula2>
    </dataValidation>
    <dataValidation type="whole" allowBlank="1" showInputMessage="1" showErrorMessage="1" errorTitle="Valor fuera de rango" error="Ingrese un valor correcto" sqref="G32" xr:uid="{717C024A-6AEC-4B6E-809A-C8FE119692AA}">
      <formula1>0</formula1>
      <formula2>100</formula2>
    </dataValidation>
    <dataValidation type="whole" allowBlank="1" showInputMessage="1" showErrorMessage="1" errorTitle="Valor fuera de rango" error="Ingrese un valor correcto" sqref="G33" xr:uid="{653CDD9D-238B-4597-889D-85AE537F6602}">
      <formula1>0</formula1>
      <formula2>100</formula2>
    </dataValidation>
    <dataValidation type="whole" allowBlank="1" showInputMessage="1" showErrorMessage="1" errorTitle="Valor fuera de rango" error="Ingrese un valor correcto" sqref="G34" xr:uid="{E864530D-4062-4DBA-BCE3-D17C5F709FE2}">
      <formula1>0</formula1>
      <formula2>100</formula2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33D5A8-CBBE-4538-85A9-543342CCA518}">
  <dimension ref="A1:P26"/>
  <sheetViews>
    <sheetView workbookViewId="0"/>
  </sheetViews>
  <sheetFormatPr baseColWidth="10" defaultRowHeight="15" x14ac:dyDescent="0.25"/>
  <cols>
    <col min="1" max="1" width="7.140625" bestFit="1" customWidth="1"/>
    <col min="2" max="2" width="9.140625" bestFit="1" customWidth="1"/>
    <col min="3" max="3" width="34.5703125" bestFit="1" customWidth="1"/>
    <col min="4" max="9" width="4.28515625" bestFit="1" customWidth="1"/>
    <col min="10" max="12" width="3.7109375" customWidth="1"/>
    <col min="13" max="13" width="12.28515625" bestFit="1" customWidth="1"/>
    <col min="14" max="14" width="15" bestFit="1" customWidth="1"/>
    <col min="15" max="15" width="11.85546875" bestFit="1" customWidth="1"/>
    <col min="16" max="16" width="13.7109375" bestFit="1" customWidth="1"/>
  </cols>
  <sheetData>
    <row r="1" spans="1:16" ht="19.5" x14ac:dyDescent="0.25">
      <c r="A1" s="3" t="s">
        <v>0</v>
      </c>
      <c r="B1" s="1" t="s">
        <v>77</v>
      </c>
      <c r="C1" s="1" t="s">
        <v>78</v>
      </c>
      <c r="D1" s="5" t="s">
        <v>264</v>
      </c>
      <c r="E1" s="1"/>
      <c r="F1" s="1"/>
      <c r="G1" s="1"/>
      <c r="H1" s="1"/>
      <c r="I1" s="8"/>
      <c r="J1" s="8"/>
      <c r="K1" s="8"/>
      <c r="L1" s="8"/>
      <c r="M1" s="8"/>
      <c r="N1" s="1"/>
      <c r="O1" s="1"/>
      <c r="P1" s="1"/>
    </row>
    <row r="2" spans="1:16" ht="15.75" x14ac:dyDescent="0.25">
      <c r="A2" s="6">
        <v>4</v>
      </c>
      <c r="B2" s="2">
        <v>2026</v>
      </c>
      <c r="C2" s="4" t="s">
        <v>130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9" t="s">
        <v>9</v>
      </c>
      <c r="J2" s="9"/>
      <c r="K2" s="9"/>
      <c r="L2" s="9"/>
      <c r="M2" s="10" t="s">
        <v>10</v>
      </c>
      <c r="N2" s="7" t="s">
        <v>11</v>
      </c>
      <c r="O2" s="7" t="s">
        <v>12</v>
      </c>
      <c r="P2" s="7" t="s">
        <v>13</v>
      </c>
    </row>
    <row r="3" spans="1:16" x14ac:dyDescent="0.25">
      <c r="A3" s="12" t="s">
        <v>79</v>
      </c>
      <c r="B3" s="12">
        <v>1</v>
      </c>
      <c r="C3" s="13" t="s">
        <v>80</v>
      </c>
      <c r="D3" s="14">
        <v>57</v>
      </c>
      <c r="E3" s="14">
        <v>70</v>
      </c>
      <c r="F3" s="14">
        <v>60</v>
      </c>
      <c r="G3" s="15"/>
      <c r="H3" s="14"/>
      <c r="I3" s="14"/>
      <c r="J3" s="14"/>
      <c r="M3" s="11">
        <f>D3+E3+F3+G3+H3</f>
        <v>187</v>
      </c>
      <c r="N3">
        <f>M3*0.17</f>
        <v>31.790000000000003</v>
      </c>
      <c r="O3">
        <f>I3*0.15</f>
        <v>0</v>
      </c>
      <c r="P3">
        <f>ROUND(N3+O3,0)</f>
        <v>32</v>
      </c>
    </row>
    <row r="4" spans="1:16" x14ac:dyDescent="0.25">
      <c r="A4" s="12" t="s">
        <v>81</v>
      </c>
      <c r="B4" s="12">
        <v>2</v>
      </c>
      <c r="C4" s="13" t="s">
        <v>82</v>
      </c>
      <c r="D4" s="14">
        <v>68</v>
      </c>
      <c r="E4" s="14">
        <v>84</v>
      </c>
      <c r="F4" s="14">
        <v>69</v>
      </c>
      <c r="G4" s="15"/>
      <c r="H4" s="14"/>
      <c r="I4" s="14"/>
      <c r="J4" s="14"/>
      <c r="M4" s="11">
        <f>D4+E4+F4+G4+H4</f>
        <v>221</v>
      </c>
      <c r="N4">
        <f>M4*0.17</f>
        <v>37.57</v>
      </c>
      <c r="O4">
        <f>I4*0.15</f>
        <v>0</v>
      </c>
      <c r="P4">
        <f>ROUND(N4+O4,0)</f>
        <v>38</v>
      </c>
    </row>
    <row r="5" spans="1:16" x14ac:dyDescent="0.25">
      <c r="A5" s="12" t="s">
        <v>83</v>
      </c>
      <c r="B5" s="12">
        <v>3</v>
      </c>
      <c r="C5" s="13" t="s">
        <v>84</v>
      </c>
      <c r="D5" s="14">
        <v>83</v>
      </c>
      <c r="E5" s="14">
        <v>90</v>
      </c>
      <c r="F5" s="14">
        <v>81</v>
      </c>
      <c r="G5" s="15"/>
      <c r="H5" s="14"/>
      <c r="I5" s="14"/>
      <c r="J5" s="14"/>
      <c r="M5" s="11">
        <f>D5+E5+F5+G5+H5</f>
        <v>254</v>
      </c>
      <c r="N5">
        <f>M5*0.17</f>
        <v>43.18</v>
      </c>
      <c r="O5">
        <f>I5*0.15</f>
        <v>0</v>
      </c>
      <c r="P5">
        <f>ROUND(N5+O5,0)</f>
        <v>43</v>
      </c>
    </row>
    <row r="6" spans="1:16" x14ac:dyDescent="0.25">
      <c r="A6" s="12" t="s">
        <v>85</v>
      </c>
      <c r="B6" s="12">
        <v>4</v>
      </c>
      <c r="C6" s="13" t="s">
        <v>86</v>
      </c>
      <c r="D6" s="14">
        <v>70</v>
      </c>
      <c r="E6" s="14">
        <v>88</v>
      </c>
      <c r="F6" s="14">
        <v>54</v>
      </c>
      <c r="G6" s="15"/>
      <c r="H6" s="14"/>
      <c r="I6" s="14"/>
      <c r="J6" s="14"/>
      <c r="M6" s="11">
        <f>D6+E6+F6+G6+H6</f>
        <v>212</v>
      </c>
      <c r="N6">
        <f>M6*0.17</f>
        <v>36.04</v>
      </c>
      <c r="O6">
        <f>I6*0.15</f>
        <v>0</v>
      </c>
      <c r="P6">
        <f>ROUND(N6+O6,0)</f>
        <v>36</v>
      </c>
    </row>
    <row r="7" spans="1:16" x14ac:dyDescent="0.25">
      <c r="A7" s="12" t="s">
        <v>87</v>
      </c>
      <c r="B7" s="12">
        <v>5</v>
      </c>
      <c r="C7" s="13" t="s">
        <v>88</v>
      </c>
      <c r="D7" s="14">
        <v>90</v>
      </c>
      <c r="E7" s="14">
        <v>94</v>
      </c>
      <c r="F7" s="14">
        <v>81</v>
      </c>
      <c r="G7" s="15"/>
      <c r="H7" s="14"/>
      <c r="I7" s="14"/>
      <c r="J7" s="14"/>
      <c r="M7" s="11">
        <f>D7+E7+F7+G7+H7</f>
        <v>265</v>
      </c>
      <c r="N7">
        <f>M7*0.17</f>
        <v>45.050000000000004</v>
      </c>
      <c r="O7">
        <f>I7*0.15</f>
        <v>0</v>
      </c>
      <c r="P7">
        <f>ROUND(N7+O7,0)</f>
        <v>45</v>
      </c>
    </row>
    <row r="8" spans="1:16" x14ac:dyDescent="0.25">
      <c r="A8" s="12" t="s">
        <v>89</v>
      </c>
      <c r="B8" s="12">
        <v>6</v>
      </c>
      <c r="C8" s="13" t="s">
        <v>90</v>
      </c>
      <c r="D8" s="14">
        <v>61</v>
      </c>
      <c r="E8" s="14">
        <v>64</v>
      </c>
      <c r="F8" s="14">
        <v>48</v>
      </c>
      <c r="G8" s="15"/>
      <c r="H8" s="14"/>
      <c r="I8" s="14"/>
      <c r="J8" s="14"/>
      <c r="M8" s="11">
        <f>D8+E8+F8+G8+H8</f>
        <v>173</v>
      </c>
      <c r="N8">
        <f>M8*0.17</f>
        <v>29.410000000000004</v>
      </c>
      <c r="O8">
        <f>I8*0.15</f>
        <v>0</v>
      </c>
      <c r="P8">
        <f>ROUND(N8+O8,0)</f>
        <v>29</v>
      </c>
    </row>
    <row r="9" spans="1:16" x14ac:dyDescent="0.25">
      <c r="A9" s="12" t="s">
        <v>91</v>
      </c>
      <c r="B9" s="12">
        <v>7</v>
      </c>
      <c r="C9" s="13" t="s">
        <v>92</v>
      </c>
      <c r="D9" s="14">
        <v>88</v>
      </c>
      <c r="E9" s="14">
        <v>90</v>
      </c>
      <c r="F9" s="14">
        <v>73</v>
      </c>
      <c r="G9" s="15"/>
      <c r="H9" s="14"/>
      <c r="I9" s="14"/>
      <c r="J9" s="14"/>
      <c r="M9" s="11">
        <f>D9+E9+F9+G9+H9</f>
        <v>251</v>
      </c>
      <c r="N9">
        <f>M9*0.17</f>
        <v>42.67</v>
      </c>
      <c r="O9">
        <f>I9*0.15</f>
        <v>0</v>
      </c>
      <c r="P9">
        <f>ROUND(N9+O9,0)</f>
        <v>43</v>
      </c>
    </row>
    <row r="10" spans="1:16" x14ac:dyDescent="0.25">
      <c r="A10" s="12" t="s">
        <v>93</v>
      </c>
      <c r="B10" s="12">
        <v>8</v>
      </c>
      <c r="C10" s="13" t="s">
        <v>94</v>
      </c>
      <c r="D10" s="14">
        <v>80</v>
      </c>
      <c r="E10" s="14">
        <v>88</v>
      </c>
      <c r="F10" s="14">
        <v>69</v>
      </c>
      <c r="G10" s="15"/>
      <c r="H10" s="14"/>
      <c r="I10" s="14"/>
      <c r="J10" s="14"/>
      <c r="M10" s="11">
        <f>D10+E10+F10+G10+H10</f>
        <v>237</v>
      </c>
      <c r="N10">
        <f>M10*0.17</f>
        <v>40.290000000000006</v>
      </c>
      <c r="O10">
        <f>I10*0.15</f>
        <v>0</v>
      </c>
      <c r="P10">
        <f>ROUND(N10+O10,0)</f>
        <v>40</v>
      </c>
    </row>
    <row r="11" spans="1:16" x14ac:dyDescent="0.25">
      <c r="A11" s="12" t="s">
        <v>95</v>
      </c>
      <c r="B11" s="12">
        <v>9</v>
      </c>
      <c r="C11" s="13" t="s">
        <v>96</v>
      </c>
      <c r="D11" s="14">
        <v>85</v>
      </c>
      <c r="E11" s="14">
        <v>89</v>
      </c>
      <c r="F11" s="14">
        <v>70</v>
      </c>
      <c r="G11" s="15"/>
      <c r="H11" s="14"/>
      <c r="I11" s="14"/>
      <c r="J11" s="14"/>
      <c r="M11" s="11">
        <f>D11+E11+F11+G11+H11</f>
        <v>244</v>
      </c>
      <c r="N11">
        <f>M11*0.17</f>
        <v>41.480000000000004</v>
      </c>
      <c r="O11">
        <f>I11*0.15</f>
        <v>0</v>
      </c>
      <c r="P11">
        <f>ROUND(N11+O11,0)</f>
        <v>41</v>
      </c>
    </row>
    <row r="12" spans="1:16" x14ac:dyDescent="0.25">
      <c r="A12" s="12" t="s">
        <v>97</v>
      </c>
      <c r="B12" s="12">
        <v>10</v>
      </c>
      <c r="C12" s="13" t="s">
        <v>98</v>
      </c>
      <c r="D12" s="14">
        <v>72</v>
      </c>
      <c r="E12" s="14">
        <v>87</v>
      </c>
      <c r="F12" s="14">
        <v>73</v>
      </c>
      <c r="G12" s="15"/>
      <c r="H12" s="14"/>
      <c r="I12" s="14"/>
      <c r="J12" s="14"/>
      <c r="M12" s="11">
        <f>D12+E12+F12+G12+H12</f>
        <v>232</v>
      </c>
      <c r="N12">
        <f>M12*0.17</f>
        <v>39.440000000000005</v>
      </c>
      <c r="O12">
        <f>I12*0.15</f>
        <v>0</v>
      </c>
      <c r="P12">
        <f>ROUND(N12+O12,0)</f>
        <v>39</v>
      </c>
    </row>
    <row r="13" spans="1:16" x14ac:dyDescent="0.25">
      <c r="A13" s="12" t="s">
        <v>99</v>
      </c>
      <c r="B13" s="12">
        <v>11</v>
      </c>
      <c r="C13" s="13" t="s">
        <v>100</v>
      </c>
      <c r="D13" s="14">
        <v>69</v>
      </c>
      <c r="E13" s="14">
        <v>83</v>
      </c>
      <c r="F13" s="14">
        <v>60</v>
      </c>
      <c r="G13" s="15"/>
      <c r="H13" s="14"/>
      <c r="I13" s="14"/>
      <c r="J13" s="14"/>
      <c r="M13" s="11">
        <f>D13+E13+F13+G13+H13</f>
        <v>212</v>
      </c>
      <c r="N13">
        <f>M13*0.17</f>
        <v>36.04</v>
      </c>
      <c r="O13">
        <f>I13*0.15</f>
        <v>0</v>
      </c>
      <c r="P13">
        <f>ROUND(N13+O13,0)</f>
        <v>36</v>
      </c>
    </row>
    <row r="14" spans="1:16" x14ac:dyDescent="0.25">
      <c r="A14" s="12" t="s">
        <v>101</v>
      </c>
      <c r="B14" s="12">
        <v>12</v>
      </c>
      <c r="C14" s="13" t="s">
        <v>102</v>
      </c>
      <c r="D14" s="14">
        <v>89</v>
      </c>
      <c r="E14" s="14">
        <v>96</v>
      </c>
      <c r="F14" s="14">
        <v>82</v>
      </c>
      <c r="G14" s="15"/>
      <c r="H14" s="14"/>
      <c r="I14" s="14"/>
      <c r="J14" s="14"/>
      <c r="M14" s="11">
        <f>D14+E14+F14+G14+H14</f>
        <v>267</v>
      </c>
      <c r="N14">
        <f>M14*0.17</f>
        <v>45.39</v>
      </c>
      <c r="O14">
        <f>I14*0.15</f>
        <v>0</v>
      </c>
      <c r="P14">
        <f>ROUND(N14+O14,0)</f>
        <v>45</v>
      </c>
    </row>
    <row r="15" spans="1:16" x14ac:dyDescent="0.25">
      <c r="A15" s="12" t="s">
        <v>103</v>
      </c>
      <c r="B15" s="12">
        <v>13</v>
      </c>
      <c r="C15" s="13" t="s">
        <v>104</v>
      </c>
      <c r="D15" s="14">
        <v>81</v>
      </c>
      <c r="E15" s="14">
        <v>93</v>
      </c>
      <c r="F15" s="14">
        <v>70</v>
      </c>
      <c r="G15" s="15"/>
      <c r="H15" s="14"/>
      <c r="I15" s="14"/>
      <c r="J15" s="14"/>
      <c r="M15" s="11">
        <f>D15+E15+F15+G15+H15</f>
        <v>244</v>
      </c>
      <c r="N15">
        <f>M15*0.17</f>
        <v>41.480000000000004</v>
      </c>
      <c r="O15">
        <f>I15*0.15</f>
        <v>0</v>
      </c>
      <c r="P15">
        <f>ROUND(N15+O15,0)</f>
        <v>41</v>
      </c>
    </row>
    <row r="16" spans="1:16" x14ac:dyDescent="0.25">
      <c r="A16" s="12" t="s">
        <v>105</v>
      </c>
      <c r="B16" s="12">
        <v>14</v>
      </c>
      <c r="C16" s="13" t="s">
        <v>106</v>
      </c>
      <c r="D16" s="14">
        <v>77</v>
      </c>
      <c r="E16" s="14">
        <v>85</v>
      </c>
      <c r="F16" s="14">
        <v>61</v>
      </c>
      <c r="G16" s="15"/>
      <c r="H16" s="14"/>
      <c r="I16" s="14"/>
      <c r="J16" s="14"/>
      <c r="M16" s="11">
        <f>D16+E16+F16+G16+H16</f>
        <v>223</v>
      </c>
      <c r="N16">
        <f>M16*0.17</f>
        <v>37.910000000000004</v>
      </c>
      <c r="O16">
        <f>I16*0.15</f>
        <v>0</v>
      </c>
      <c r="P16">
        <f>ROUND(N16+O16,0)</f>
        <v>38</v>
      </c>
    </row>
    <row r="17" spans="1:16" x14ac:dyDescent="0.25">
      <c r="A17" s="12" t="s">
        <v>107</v>
      </c>
      <c r="B17" s="12">
        <v>15</v>
      </c>
      <c r="C17" s="13" t="s">
        <v>108</v>
      </c>
      <c r="D17" s="14">
        <v>72</v>
      </c>
      <c r="E17" s="14">
        <v>88</v>
      </c>
      <c r="F17" s="14">
        <v>79</v>
      </c>
      <c r="G17" s="15"/>
      <c r="H17" s="14"/>
      <c r="I17" s="14"/>
      <c r="J17" s="14"/>
      <c r="M17" s="11">
        <f>D17+E17+F17+G17+H17</f>
        <v>239</v>
      </c>
      <c r="N17">
        <f>M17*0.17</f>
        <v>40.630000000000003</v>
      </c>
      <c r="O17">
        <f>I17*0.15</f>
        <v>0</v>
      </c>
      <c r="P17">
        <f>ROUND(N17+O17,0)</f>
        <v>41</v>
      </c>
    </row>
    <row r="18" spans="1:16" x14ac:dyDescent="0.25">
      <c r="A18" s="12" t="s">
        <v>109</v>
      </c>
      <c r="B18" s="12">
        <v>16</v>
      </c>
      <c r="C18" s="13" t="s">
        <v>110</v>
      </c>
      <c r="D18" s="14">
        <v>76</v>
      </c>
      <c r="E18" s="14">
        <v>91</v>
      </c>
      <c r="F18" s="14">
        <v>70</v>
      </c>
      <c r="G18" s="15"/>
      <c r="H18" s="14"/>
      <c r="I18" s="14"/>
      <c r="J18" s="14"/>
      <c r="M18" s="11">
        <f>D18+E18+F18+G18+H18</f>
        <v>237</v>
      </c>
      <c r="N18">
        <f>M18*0.17</f>
        <v>40.290000000000006</v>
      </c>
      <c r="O18">
        <f>I18*0.15</f>
        <v>0</v>
      </c>
      <c r="P18">
        <f>ROUND(N18+O18,0)</f>
        <v>40</v>
      </c>
    </row>
    <row r="19" spans="1:16" x14ac:dyDescent="0.25">
      <c r="A19" s="12" t="s">
        <v>111</v>
      </c>
      <c r="B19" s="12">
        <v>17</v>
      </c>
      <c r="C19" s="13" t="s">
        <v>112</v>
      </c>
      <c r="D19" s="14">
        <v>72</v>
      </c>
      <c r="E19" s="14">
        <v>82</v>
      </c>
      <c r="F19" s="14">
        <v>67</v>
      </c>
      <c r="G19" s="15"/>
      <c r="H19" s="14"/>
      <c r="I19" s="14"/>
      <c r="J19" s="14"/>
      <c r="M19" s="11">
        <f>D19+E19+F19+G19+H19</f>
        <v>221</v>
      </c>
      <c r="N19">
        <f>M19*0.17</f>
        <v>37.57</v>
      </c>
      <c r="O19">
        <f>I19*0.15</f>
        <v>0</v>
      </c>
      <c r="P19">
        <f>ROUND(N19+O19,0)</f>
        <v>38</v>
      </c>
    </row>
    <row r="20" spans="1:16" x14ac:dyDescent="0.25">
      <c r="A20" s="12" t="s">
        <v>113</v>
      </c>
      <c r="B20" s="12">
        <v>18</v>
      </c>
      <c r="C20" s="13" t="s">
        <v>114</v>
      </c>
      <c r="D20" s="14">
        <v>83</v>
      </c>
      <c r="E20" s="14">
        <v>87</v>
      </c>
      <c r="F20" s="14">
        <v>54</v>
      </c>
      <c r="G20" s="15"/>
      <c r="H20" s="14"/>
      <c r="I20" s="14"/>
      <c r="J20" s="14"/>
      <c r="M20" s="11">
        <f>D20+E20+F20+G20+H20</f>
        <v>224</v>
      </c>
      <c r="N20">
        <f>M20*0.17</f>
        <v>38.080000000000005</v>
      </c>
      <c r="O20">
        <f>I20*0.15</f>
        <v>0</v>
      </c>
      <c r="P20">
        <f>ROUND(N20+O20,0)</f>
        <v>38</v>
      </c>
    </row>
    <row r="21" spans="1:16" x14ac:dyDescent="0.25">
      <c r="A21" s="12" t="s">
        <v>115</v>
      </c>
      <c r="B21" s="12">
        <v>19</v>
      </c>
      <c r="C21" s="13" t="s">
        <v>116</v>
      </c>
      <c r="D21" s="14">
        <v>86</v>
      </c>
      <c r="E21" s="14">
        <v>95</v>
      </c>
      <c r="F21" s="14">
        <v>72</v>
      </c>
      <c r="G21" s="15"/>
      <c r="H21" s="14"/>
      <c r="I21" s="14"/>
      <c r="J21" s="14"/>
      <c r="M21" s="11">
        <f>D21+E21+F21+G21+H21</f>
        <v>253</v>
      </c>
      <c r="N21">
        <f>M21*0.17</f>
        <v>43.010000000000005</v>
      </c>
      <c r="O21">
        <f>I21*0.15</f>
        <v>0</v>
      </c>
      <c r="P21">
        <f>ROUND(N21+O21,0)</f>
        <v>43</v>
      </c>
    </row>
    <row r="22" spans="1:16" x14ac:dyDescent="0.25">
      <c r="A22" s="12" t="s">
        <v>117</v>
      </c>
      <c r="B22" s="12">
        <v>20</v>
      </c>
      <c r="C22" s="13" t="s">
        <v>118</v>
      </c>
      <c r="D22" s="14">
        <v>84</v>
      </c>
      <c r="E22" s="14">
        <v>95</v>
      </c>
      <c r="F22" s="14">
        <v>80</v>
      </c>
      <c r="G22" s="15"/>
      <c r="H22" s="14"/>
      <c r="I22" s="14"/>
      <c r="J22" s="14"/>
      <c r="M22" s="11">
        <f>D22+E22+F22+G22+H22</f>
        <v>259</v>
      </c>
      <c r="N22">
        <f>M22*0.17</f>
        <v>44.03</v>
      </c>
      <c r="O22">
        <f>I22*0.15</f>
        <v>0</v>
      </c>
      <c r="P22">
        <f>ROUND(N22+O22,0)</f>
        <v>44</v>
      </c>
    </row>
    <row r="23" spans="1:16" x14ac:dyDescent="0.25">
      <c r="A23" s="12" t="s">
        <v>119</v>
      </c>
      <c r="B23" s="12">
        <v>21</v>
      </c>
      <c r="C23" s="13" t="s">
        <v>120</v>
      </c>
      <c r="D23" s="14">
        <v>86</v>
      </c>
      <c r="E23" s="14">
        <v>92</v>
      </c>
      <c r="F23" s="14">
        <v>76</v>
      </c>
      <c r="G23" s="15"/>
      <c r="H23" s="14"/>
      <c r="I23" s="14"/>
      <c r="J23" s="14"/>
      <c r="M23" s="11">
        <f>D23+E23+F23+G23+H23</f>
        <v>254</v>
      </c>
      <c r="N23">
        <f>M23*0.17</f>
        <v>43.18</v>
      </c>
      <c r="O23">
        <f>I23*0.15</f>
        <v>0</v>
      </c>
      <c r="P23">
        <f>ROUND(N23+O23,0)</f>
        <v>43</v>
      </c>
    </row>
    <row r="24" spans="1:16" x14ac:dyDescent="0.25">
      <c r="A24" s="12" t="s">
        <v>121</v>
      </c>
      <c r="B24" s="12">
        <v>22</v>
      </c>
      <c r="C24" s="13" t="s">
        <v>122</v>
      </c>
      <c r="D24" s="14">
        <v>69</v>
      </c>
      <c r="E24" s="14">
        <v>83</v>
      </c>
      <c r="F24" s="14">
        <v>64</v>
      </c>
      <c r="G24" s="15"/>
      <c r="H24" s="14"/>
      <c r="I24" s="14"/>
      <c r="J24" s="14"/>
      <c r="M24" s="11">
        <f>D24+E24+F24+G24+H24</f>
        <v>216</v>
      </c>
      <c r="N24">
        <f>M24*0.17</f>
        <v>36.720000000000006</v>
      </c>
      <c r="O24">
        <f>I24*0.15</f>
        <v>0</v>
      </c>
      <c r="P24">
        <f>ROUND(N24+O24,0)</f>
        <v>37</v>
      </c>
    </row>
    <row r="25" spans="1:16" x14ac:dyDescent="0.25">
      <c r="A25" s="12" t="s">
        <v>123</v>
      </c>
      <c r="B25" s="12">
        <v>23</v>
      </c>
      <c r="C25" s="13" t="s">
        <v>124</v>
      </c>
      <c r="D25" s="14">
        <v>86</v>
      </c>
      <c r="E25" s="14">
        <v>96</v>
      </c>
      <c r="F25" s="14">
        <v>75</v>
      </c>
      <c r="G25" s="15"/>
      <c r="H25" s="14"/>
      <c r="I25" s="14"/>
      <c r="J25" s="14"/>
      <c r="M25" s="11">
        <f>D25+E25+F25+G25+H25</f>
        <v>257</v>
      </c>
      <c r="N25">
        <f>M25*0.17</f>
        <v>43.690000000000005</v>
      </c>
      <c r="O25">
        <f>I25*0.15</f>
        <v>0</v>
      </c>
      <c r="P25">
        <f>ROUND(N25+O25,0)</f>
        <v>44</v>
      </c>
    </row>
    <row r="26" spans="1:16" x14ac:dyDescent="0.25">
      <c r="A26" s="12" t="s">
        <v>125</v>
      </c>
      <c r="B26" s="12">
        <v>24</v>
      </c>
      <c r="C26" s="13" t="s">
        <v>126</v>
      </c>
      <c r="D26" s="14">
        <v>65</v>
      </c>
      <c r="E26" s="14">
        <v>87</v>
      </c>
      <c r="F26" s="14">
        <v>61</v>
      </c>
      <c r="G26" s="15"/>
      <c r="H26" s="14"/>
      <c r="I26" s="14"/>
      <c r="J26" s="14"/>
      <c r="M26" s="11">
        <f>D26+E26+F26+G26+H26</f>
        <v>213</v>
      </c>
      <c r="N26">
        <f>M26*0.17</f>
        <v>36.21</v>
      </c>
      <c r="O26">
        <f>I26*0.15</f>
        <v>0</v>
      </c>
      <c r="P26">
        <f>ROUND(N26+O26,0)</f>
        <v>36</v>
      </c>
    </row>
  </sheetData>
  <sheetProtection algorithmName="SHA-512" hashValue="4rGr/AMNYjth+ly87pH7S7Bvhp0iZ3cHUgo30kQfi5ThLrnplHk/WG3XI0SogiSgo5zTNwIecBSEorqQqHzMhQ==" saltValue="moJn7D2zTsTd2kVo0Hv+KQ==" spinCount="100000" sheet="1" objects="1" scenarios="1"/>
  <dataValidations count="24">
    <dataValidation type="whole" allowBlank="1" showInputMessage="1" showErrorMessage="1" errorTitle="Valor fuera de rango" error="Ingrese un valor correcto" sqref="G3" xr:uid="{6A33D067-6DEF-41A8-B043-23B57F27F27C}">
      <formula1>0</formula1>
      <formula2>100</formula2>
    </dataValidation>
    <dataValidation type="whole" allowBlank="1" showInputMessage="1" showErrorMessage="1" errorTitle="Valor fuera de rango" error="Ingrese un valor correcto" sqref="G4" xr:uid="{DDEBB1EA-0899-4349-917F-F7DD4F510708}">
      <formula1>0</formula1>
      <formula2>100</formula2>
    </dataValidation>
    <dataValidation type="whole" allowBlank="1" showInputMessage="1" showErrorMessage="1" errorTitle="Valor fuera de rango" error="Ingrese un valor correcto" sqref="G5" xr:uid="{26620E1F-25A4-4C06-B821-CEB38DC42612}">
      <formula1>0</formula1>
      <formula2>100</formula2>
    </dataValidation>
    <dataValidation type="whole" allowBlank="1" showInputMessage="1" showErrorMessage="1" errorTitle="Valor fuera de rango" error="Ingrese un valor correcto" sqref="G6" xr:uid="{913AE7D3-5056-4597-AB5A-7E026F0B98E3}">
      <formula1>0</formula1>
      <formula2>100</formula2>
    </dataValidation>
    <dataValidation type="whole" allowBlank="1" showInputMessage="1" showErrorMessage="1" errorTitle="Valor fuera de rango" error="Ingrese un valor correcto" sqref="G7" xr:uid="{4ACB3642-9C0B-4E2D-9C83-6BBBCE09EADC}">
      <formula1>0</formula1>
      <formula2>100</formula2>
    </dataValidation>
    <dataValidation type="whole" allowBlank="1" showInputMessage="1" showErrorMessage="1" errorTitle="Valor fuera de rango" error="Ingrese un valor correcto" sqref="G8" xr:uid="{3D8BFB40-583E-44A6-8077-56E30B68B0F0}">
      <formula1>0</formula1>
      <formula2>100</formula2>
    </dataValidation>
    <dataValidation type="whole" allowBlank="1" showInputMessage="1" showErrorMessage="1" errorTitle="Valor fuera de rango" error="Ingrese un valor correcto" sqref="G9" xr:uid="{F5ADFC53-4DE1-4B15-9FE7-A95A7A886DFD}">
      <formula1>0</formula1>
      <formula2>100</formula2>
    </dataValidation>
    <dataValidation type="whole" allowBlank="1" showInputMessage="1" showErrorMessage="1" errorTitle="Valor fuera de rango" error="Ingrese un valor correcto" sqref="G10" xr:uid="{829BB36A-3C7F-44BE-A265-D757C1EFDC12}">
      <formula1>0</formula1>
      <formula2>100</formula2>
    </dataValidation>
    <dataValidation type="whole" allowBlank="1" showInputMessage="1" showErrorMessage="1" errorTitle="Valor fuera de rango" error="Ingrese un valor correcto" sqref="G11" xr:uid="{54F025FB-088D-4145-8DCA-3E0B6E2CD937}">
      <formula1>0</formula1>
      <formula2>100</formula2>
    </dataValidation>
    <dataValidation type="whole" allowBlank="1" showInputMessage="1" showErrorMessage="1" errorTitle="Valor fuera de rango" error="Ingrese un valor correcto" sqref="G12" xr:uid="{CCD890D8-28D1-406F-82AF-6EC389909B4D}">
      <formula1>0</formula1>
      <formula2>100</formula2>
    </dataValidation>
    <dataValidation type="whole" allowBlank="1" showInputMessage="1" showErrorMessage="1" errorTitle="Valor fuera de rango" error="Ingrese un valor correcto" sqref="G13" xr:uid="{CEE69F70-0CAF-4332-AE8A-4BD38CA4BED6}">
      <formula1>0</formula1>
      <formula2>100</formula2>
    </dataValidation>
    <dataValidation type="whole" allowBlank="1" showInputMessage="1" showErrorMessage="1" errorTitle="Valor fuera de rango" error="Ingrese un valor correcto" sqref="G14" xr:uid="{CF7FADEE-FCA7-4DDF-9870-07E48D66DE63}">
      <formula1>0</formula1>
      <formula2>100</formula2>
    </dataValidation>
    <dataValidation type="whole" allowBlank="1" showInputMessage="1" showErrorMessage="1" errorTitle="Valor fuera de rango" error="Ingrese un valor correcto" sqref="G15" xr:uid="{9CEB1032-6046-41DD-8237-42B0EB40EB19}">
      <formula1>0</formula1>
      <formula2>100</formula2>
    </dataValidation>
    <dataValidation type="whole" allowBlank="1" showInputMessage="1" showErrorMessage="1" errorTitle="Valor fuera de rango" error="Ingrese un valor correcto" sqref="G16" xr:uid="{199FBC7B-9966-4C65-B39E-F7B971D4D2B9}">
      <formula1>0</formula1>
      <formula2>100</formula2>
    </dataValidation>
    <dataValidation type="whole" allowBlank="1" showInputMessage="1" showErrorMessage="1" errorTitle="Valor fuera de rango" error="Ingrese un valor correcto" sqref="G17" xr:uid="{1ADD3FC0-8665-481D-9607-4AEF735E43CE}">
      <formula1>0</formula1>
      <formula2>100</formula2>
    </dataValidation>
    <dataValidation type="whole" allowBlank="1" showInputMessage="1" showErrorMessage="1" errorTitle="Valor fuera de rango" error="Ingrese un valor correcto" sqref="G18" xr:uid="{42F59C4F-BCC1-4D8C-A527-0B86F0152990}">
      <formula1>0</formula1>
      <formula2>100</formula2>
    </dataValidation>
    <dataValidation type="whole" allowBlank="1" showInputMessage="1" showErrorMessage="1" errorTitle="Valor fuera de rango" error="Ingrese un valor correcto" sqref="G19" xr:uid="{3D48648F-F377-4EB2-AE0E-6EB47618240E}">
      <formula1>0</formula1>
      <formula2>100</formula2>
    </dataValidation>
    <dataValidation type="whole" allowBlank="1" showInputMessage="1" showErrorMessage="1" errorTitle="Valor fuera de rango" error="Ingrese un valor correcto" sqref="G20" xr:uid="{A4866E83-528F-4959-8BB6-85F32245526E}">
      <formula1>0</formula1>
      <formula2>100</formula2>
    </dataValidation>
    <dataValidation type="whole" allowBlank="1" showInputMessage="1" showErrorMessage="1" errorTitle="Valor fuera de rango" error="Ingrese un valor correcto" sqref="G21" xr:uid="{3BBD07B7-ADA1-4940-A16D-B6BC0F566AE4}">
      <formula1>0</formula1>
      <formula2>100</formula2>
    </dataValidation>
    <dataValidation type="whole" allowBlank="1" showInputMessage="1" showErrorMessage="1" errorTitle="Valor fuera de rango" error="Ingrese un valor correcto" sqref="G22" xr:uid="{4984D67C-7749-495C-92B2-6C7E134A2391}">
      <formula1>0</formula1>
      <formula2>100</formula2>
    </dataValidation>
    <dataValidation type="whole" allowBlank="1" showInputMessage="1" showErrorMessage="1" errorTitle="Valor fuera de rango" error="Ingrese un valor correcto" sqref="G23" xr:uid="{8154E5A7-4EF1-4998-ACE6-6E31A60B54C0}">
      <formula1>0</formula1>
      <formula2>100</formula2>
    </dataValidation>
    <dataValidation type="whole" allowBlank="1" showInputMessage="1" showErrorMessage="1" errorTitle="Valor fuera de rango" error="Ingrese un valor correcto" sqref="G24" xr:uid="{57862185-746C-4F00-B637-5F2810411016}">
      <formula1>0</formula1>
      <formula2>100</formula2>
    </dataValidation>
    <dataValidation type="whole" allowBlank="1" showInputMessage="1" showErrorMessage="1" errorTitle="Valor fuera de rango" error="Ingrese un valor correcto" sqref="G25" xr:uid="{8E3D9FAA-E2B5-44E1-BFDD-0F029AC94690}">
      <formula1>0</formula1>
      <formula2>100</formula2>
    </dataValidation>
    <dataValidation type="whole" allowBlank="1" showInputMessage="1" showErrorMessage="1" errorTitle="Valor fuera de rango" error="Ingrese un valor correcto" sqref="G26" xr:uid="{B11FCE20-B0F6-4E41-B746-90B0B02A53E7}">
      <formula1>0</formula1>
      <formula2>100</formula2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21A028-D8F4-4B55-BA2E-B9A9FA00A82F}">
  <dimension ref="A1:P25"/>
  <sheetViews>
    <sheetView workbookViewId="0"/>
  </sheetViews>
  <sheetFormatPr baseColWidth="10" defaultRowHeight="15" x14ac:dyDescent="0.25"/>
  <cols>
    <col min="1" max="1" width="7.140625" bestFit="1" customWidth="1"/>
    <col min="2" max="2" width="9.140625" bestFit="1" customWidth="1"/>
    <col min="3" max="3" width="33" bestFit="1" customWidth="1"/>
    <col min="4" max="9" width="4.28515625" bestFit="1" customWidth="1"/>
    <col min="10" max="12" width="3.7109375" customWidth="1"/>
    <col min="13" max="13" width="12.28515625" bestFit="1" customWidth="1"/>
    <col min="14" max="14" width="15" bestFit="1" customWidth="1"/>
    <col min="15" max="15" width="11.85546875" bestFit="1" customWidth="1"/>
    <col min="16" max="16" width="13.7109375" bestFit="1" customWidth="1"/>
  </cols>
  <sheetData>
    <row r="1" spans="1:16" ht="19.5" x14ac:dyDescent="0.25">
      <c r="A1" s="3" t="s">
        <v>0</v>
      </c>
      <c r="B1" s="1" t="s">
        <v>265</v>
      </c>
      <c r="C1" s="1" t="s">
        <v>266</v>
      </c>
      <c r="D1" s="5" t="s">
        <v>313</v>
      </c>
      <c r="E1" s="1"/>
      <c r="F1" s="1"/>
      <c r="G1" s="1"/>
      <c r="H1" s="1"/>
      <c r="I1" s="8"/>
      <c r="J1" s="8"/>
      <c r="K1" s="8"/>
      <c r="L1" s="8"/>
      <c r="M1" s="8"/>
      <c r="N1" s="1"/>
      <c r="O1" s="1"/>
      <c r="P1" s="1"/>
    </row>
    <row r="2" spans="1:16" ht="15.75" x14ac:dyDescent="0.25">
      <c r="A2" s="6">
        <v>4</v>
      </c>
      <c r="B2" s="2">
        <v>2026</v>
      </c>
      <c r="C2" s="4" t="s">
        <v>130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9" t="s">
        <v>9</v>
      </c>
      <c r="J2" s="9"/>
      <c r="K2" s="9"/>
      <c r="L2" s="9"/>
      <c r="M2" s="10" t="s">
        <v>10</v>
      </c>
      <c r="N2" s="7" t="s">
        <v>11</v>
      </c>
      <c r="O2" s="7" t="s">
        <v>12</v>
      </c>
      <c r="P2" s="7" t="s">
        <v>13</v>
      </c>
    </row>
    <row r="3" spans="1:16" x14ac:dyDescent="0.25">
      <c r="A3" s="12" t="s">
        <v>267</v>
      </c>
      <c r="B3" s="12">
        <v>1</v>
      </c>
      <c r="C3" s="13" t="s">
        <v>268</v>
      </c>
      <c r="D3" s="14">
        <v>80</v>
      </c>
      <c r="E3" s="14">
        <v>78</v>
      </c>
      <c r="F3" s="14">
        <v>48</v>
      </c>
      <c r="G3" s="15"/>
      <c r="H3" s="14"/>
      <c r="I3" s="14"/>
      <c r="J3" s="14"/>
      <c r="M3" s="11">
        <f>D3+E3+F3+G3+H3</f>
        <v>206</v>
      </c>
      <c r="N3">
        <f>M3*0.17</f>
        <v>35.020000000000003</v>
      </c>
      <c r="O3">
        <f>I3*0.15</f>
        <v>0</v>
      </c>
      <c r="P3">
        <f>ROUND(N3+O3,0)</f>
        <v>35</v>
      </c>
    </row>
    <row r="4" spans="1:16" x14ac:dyDescent="0.25">
      <c r="A4" s="12" t="s">
        <v>269</v>
      </c>
      <c r="B4" s="12">
        <v>2</v>
      </c>
      <c r="C4" s="13" t="s">
        <v>270</v>
      </c>
      <c r="D4" s="14">
        <v>92</v>
      </c>
      <c r="E4" s="14">
        <v>92</v>
      </c>
      <c r="F4" s="14">
        <v>89</v>
      </c>
      <c r="G4" s="15"/>
      <c r="H4" s="14"/>
      <c r="I4" s="14"/>
      <c r="J4" s="14"/>
      <c r="M4" s="11">
        <f>D4+E4+F4+G4+H4</f>
        <v>273</v>
      </c>
      <c r="N4">
        <f>M4*0.17</f>
        <v>46.410000000000004</v>
      </c>
      <c r="O4">
        <f>I4*0.15</f>
        <v>0</v>
      </c>
      <c r="P4">
        <f>ROUND(N4+O4,0)</f>
        <v>46</v>
      </c>
    </row>
    <row r="5" spans="1:16" x14ac:dyDescent="0.25">
      <c r="A5" s="12" t="s">
        <v>271</v>
      </c>
      <c r="B5" s="12">
        <v>3</v>
      </c>
      <c r="C5" s="13" t="s">
        <v>272</v>
      </c>
      <c r="D5" s="14">
        <v>74</v>
      </c>
      <c r="E5" s="14">
        <v>74</v>
      </c>
      <c r="F5" s="14">
        <v>45</v>
      </c>
      <c r="G5" s="15"/>
      <c r="H5" s="14"/>
      <c r="I5" s="14"/>
      <c r="J5" s="14"/>
      <c r="M5" s="11">
        <f>D5+E5+F5+G5+H5</f>
        <v>193</v>
      </c>
      <c r="N5">
        <f>M5*0.17</f>
        <v>32.81</v>
      </c>
      <c r="O5">
        <f>I5*0.15</f>
        <v>0</v>
      </c>
      <c r="P5">
        <f>ROUND(N5+O5,0)</f>
        <v>33</v>
      </c>
    </row>
    <row r="6" spans="1:16" x14ac:dyDescent="0.25">
      <c r="A6" s="12" t="s">
        <v>273</v>
      </c>
      <c r="B6" s="12">
        <v>4</v>
      </c>
      <c r="C6" s="13" t="s">
        <v>274</v>
      </c>
      <c r="D6" s="14">
        <v>79</v>
      </c>
      <c r="E6" s="14">
        <v>88</v>
      </c>
      <c r="F6" s="14">
        <v>65</v>
      </c>
      <c r="G6" s="15"/>
      <c r="H6" s="14"/>
      <c r="I6" s="14"/>
      <c r="J6" s="14"/>
      <c r="M6" s="11">
        <f>D6+E6+F6+G6+H6</f>
        <v>232</v>
      </c>
      <c r="N6">
        <f>M6*0.17</f>
        <v>39.440000000000005</v>
      </c>
      <c r="O6">
        <f>I6*0.15</f>
        <v>0</v>
      </c>
      <c r="P6">
        <f>ROUND(N6+O6,0)</f>
        <v>39</v>
      </c>
    </row>
    <row r="7" spans="1:16" x14ac:dyDescent="0.25">
      <c r="A7" s="12" t="s">
        <v>275</v>
      </c>
      <c r="B7" s="12">
        <v>5</v>
      </c>
      <c r="C7" s="13" t="s">
        <v>276</v>
      </c>
      <c r="D7" s="14">
        <v>92</v>
      </c>
      <c r="E7" s="14">
        <v>94</v>
      </c>
      <c r="F7" s="14">
        <v>83</v>
      </c>
      <c r="G7" s="15"/>
      <c r="H7" s="14"/>
      <c r="I7" s="14"/>
      <c r="J7" s="14"/>
      <c r="M7" s="11">
        <f>D7+E7+F7+G7+H7</f>
        <v>269</v>
      </c>
      <c r="N7">
        <f>M7*0.17</f>
        <v>45.730000000000004</v>
      </c>
      <c r="O7">
        <f>I7*0.15</f>
        <v>0</v>
      </c>
      <c r="P7">
        <f>ROUND(N7+O7,0)</f>
        <v>46</v>
      </c>
    </row>
    <row r="8" spans="1:16" x14ac:dyDescent="0.25">
      <c r="A8" s="12" t="s">
        <v>277</v>
      </c>
      <c r="B8" s="12">
        <v>6</v>
      </c>
      <c r="C8" s="13" t="s">
        <v>278</v>
      </c>
      <c r="D8" s="14">
        <v>83</v>
      </c>
      <c r="E8" s="14">
        <v>94</v>
      </c>
      <c r="F8" s="14">
        <v>74</v>
      </c>
      <c r="G8" s="15"/>
      <c r="H8" s="14"/>
      <c r="I8" s="14"/>
      <c r="J8" s="14"/>
      <c r="M8" s="11">
        <f>D8+E8+F8+G8+H8</f>
        <v>251</v>
      </c>
      <c r="N8">
        <f>M8*0.17</f>
        <v>42.67</v>
      </c>
      <c r="O8">
        <f>I8*0.15</f>
        <v>0</v>
      </c>
      <c r="P8">
        <f>ROUND(N8+O8,0)</f>
        <v>43</v>
      </c>
    </row>
    <row r="9" spans="1:16" x14ac:dyDescent="0.25">
      <c r="A9" s="12" t="s">
        <v>279</v>
      </c>
      <c r="B9" s="12">
        <v>7</v>
      </c>
      <c r="C9" s="13" t="s">
        <v>280</v>
      </c>
      <c r="D9" s="14">
        <v>91</v>
      </c>
      <c r="E9" s="14">
        <v>85</v>
      </c>
      <c r="F9" s="14">
        <v>74</v>
      </c>
      <c r="G9" s="15"/>
      <c r="H9" s="14"/>
      <c r="I9" s="14"/>
      <c r="J9" s="14"/>
      <c r="M9" s="11">
        <f>D9+E9+F9+G9+H9</f>
        <v>250</v>
      </c>
      <c r="N9">
        <f>M9*0.17</f>
        <v>42.5</v>
      </c>
      <c r="O9">
        <f>I9*0.15</f>
        <v>0</v>
      </c>
      <c r="P9">
        <f>ROUND(N9+O9,0)</f>
        <v>43</v>
      </c>
    </row>
    <row r="10" spans="1:16" x14ac:dyDescent="0.25">
      <c r="A10" s="12" t="s">
        <v>281</v>
      </c>
      <c r="B10" s="12">
        <v>8</v>
      </c>
      <c r="C10" s="13" t="s">
        <v>282</v>
      </c>
      <c r="D10" s="14">
        <v>84</v>
      </c>
      <c r="E10" s="14">
        <v>79</v>
      </c>
      <c r="F10" s="14">
        <v>79</v>
      </c>
      <c r="G10" s="15"/>
      <c r="H10" s="14"/>
      <c r="I10" s="14"/>
      <c r="J10" s="14"/>
      <c r="M10" s="11">
        <f>D10+E10+F10+G10+H10</f>
        <v>242</v>
      </c>
      <c r="N10">
        <f>M10*0.17</f>
        <v>41.14</v>
      </c>
      <c r="O10">
        <f>I10*0.15</f>
        <v>0</v>
      </c>
      <c r="P10">
        <f>ROUND(N10+O10,0)</f>
        <v>41</v>
      </c>
    </row>
    <row r="11" spans="1:16" x14ac:dyDescent="0.25">
      <c r="A11" s="12" t="s">
        <v>283</v>
      </c>
      <c r="B11" s="12">
        <v>9</v>
      </c>
      <c r="C11" s="13" t="s">
        <v>284</v>
      </c>
      <c r="D11" s="14">
        <v>98</v>
      </c>
      <c r="E11" s="14">
        <v>96</v>
      </c>
      <c r="F11" s="14">
        <v>86</v>
      </c>
      <c r="G11" s="15"/>
      <c r="H11" s="14"/>
      <c r="I11" s="14"/>
      <c r="J11" s="14"/>
      <c r="M11" s="11">
        <f>D11+E11+F11+G11+H11</f>
        <v>280</v>
      </c>
      <c r="N11">
        <f>M11*0.17</f>
        <v>47.6</v>
      </c>
      <c r="O11">
        <f>I11*0.15</f>
        <v>0</v>
      </c>
      <c r="P11">
        <f>ROUND(N11+O11,0)</f>
        <v>48</v>
      </c>
    </row>
    <row r="12" spans="1:16" x14ac:dyDescent="0.25">
      <c r="A12" s="12" t="s">
        <v>285</v>
      </c>
      <c r="B12" s="12">
        <v>10</v>
      </c>
      <c r="C12" s="13" t="s">
        <v>286</v>
      </c>
      <c r="D12" s="14">
        <v>78</v>
      </c>
      <c r="E12" s="14">
        <v>53</v>
      </c>
      <c r="F12" s="14">
        <v>57</v>
      </c>
      <c r="G12" s="15"/>
      <c r="H12" s="14"/>
      <c r="I12" s="14"/>
      <c r="J12" s="14"/>
      <c r="M12" s="11">
        <f>D12+E12+F12+G12+H12</f>
        <v>188</v>
      </c>
      <c r="N12">
        <f>M12*0.17</f>
        <v>31.96</v>
      </c>
      <c r="O12">
        <f>I12*0.15</f>
        <v>0</v>
      </c>
      <c r="P12">
        <f>ROUND(N12+O12,0)</f>
        <v>32</v>
      </c>
    </row>
    <row r="13" spans="1:16" x14ac:dyDescent="0.25">
      <c r="A13" s="12" t="s">
        <v>287</v>
      </c>
      <c r="B13" s="12">
        <v>11</v>
      </c>
      <c r="C13" s="13" t="s">
        <v>288</v>
      </c>
      <c r="D13" s="14">
        <v>81</v>
      </c>
      <c r="E13" s="14">
        <v>77</v>
      </c>
      <c r="F13" s="14">
        <v>50</v>
      </c>
      <c r="G13" s="15"/>
      <c r="H13" s="14"/>
      <c r="I13" s="14"/>
      <c r="J13" s="14"/>
      <c r="M13" s="11">
        <f>D13+E13+F13+G13+H13</f>
        <v>208</v>
      </c>
      <c r="N13">
        <f>M13*0.17</f>
        <v>35.36</v>
      </c>
      <c r="O13">
        <f>I13*0.15</f>
        <v>0</v>
      </c>
      <c r="P13">
        <f>ROUND(N13+O13,0)</f>
        <v>35</v>
      </c>
    </row>
    <row r="14" spans="1:16" x14ac:dyDescent="0.25">
      <c r="A14" s="12" t="s">
        <v>289</v>
      </c>
      <c r="B14" s="12">
        <v>12</v>
      </c>
      <c r="C14" s="13" t="s">
        <v>290</v>
      </c>
      <c r="D14" s="14">
        <v>84</v>
      </c>
      <c r="E14" s="14">
        <v>82</v>
      </c>
      <c r="F14" s="14">
        <v>60</v>
      </c>
      <c r="G14" s="15"/>
      <c r="H14" s="14"/>
      <c r="I14" s="14"/>
      <c r="J14" s="14"/>
      <c r="M14" s="11">
        <f>D14+E14+F14+G14+H14</f>
        <v>226</v>
      </c>
      <c r="N14">
        <f>M14*0.17</f>
        <v>38.42</v>
      </c>
      <c r="O14">
        <f>I14*0.15</f>
        <v>0</v>
      </c>
      <c r="P14">
        <f>ROUND(N14+O14,0)</f>
        <v>38</v>
      </c>
    </row>
    <row r="15" spans="1:16" x14ac:dyDescent="0.25">
      <c r="A15" s="12" t="s">
        <v>291</v>
      </c>
      <c r="B15" s="12">
        <v>13</v>
      </c>
      <c r="C15" s="13" t="s">
        <v>292</v>
      </c>
      <c r="D15" s="14">
        <v>82</v>
      </c>
      <c r="E15" s="14">
        <v>86</v>
      </c>
      <c r="F15" s="14">
        <v>82</v>
      </c>
      <c r="G15" s="15"/>
      <c r="H15" s="14"/>
      <c r="I15" s="14"/>
      <c r="J15" s="14"/>
      <c r="M15" s="11">
        <f>D15+E15+F15+G15+H15</f>
        <v>250</v>
      </c>
      <c r="N15">
        <f>M15*0.17</f>
        <v>42.5</v>
      </c>
      <c r="O15">
        <f>I15*0.15</f>
        <v>0</v>
      </c>
      <c r="P15">
        <f>ROUND(N15+O15,0)</f>
        <v>43</v>
      </c>
    </row>
    <row r="16" spans="1:16" x14ac:dyDescent="0.25">
      <c r="A16" s="12" t="s">
        <v>293</v>
      </c>
      <c r="B16" s="12">
        <v>14</v>
      </c>
      <c r="C16" s="13" t="s">
        <v>294</v>
      </c>
      <c r="D16" s="14">
        <v>89</v>
      </c>
      <c r="E16" s="14">
        <v>84</v>
      </c>
      <c r="F16" s="14">
        <v>58</v>
      </c>
      <c r="G16" s="15"/>
      <c r="H16" s="14"/>
      <c r="I16" s="14"/>
      <c r="J16" s="14"/>
      <c r="M16" s="11">
        <f>D16+E16+F16+G16+H16</f>
        <v>231</v>
      </c>
      <c r="N16">
        <f>M16*0.17</f>
        <v>39.270000000000003</v>
      </c>
      <c r="O16">
        <f>I16*0.15</f>
        <v>0</v>
      </c>
      <c r="P16">
        <f>ROUND(N16+O16,0)</f>
        <v>39</v>
      </c>
    </row>
    <row r="17" spans="1:16" x14ac:dyDescent="0.25">
      <c r="A17" s="12" t="s">
        <v>295</v>
      </c>
      <c r="B17" s="12">
        <v>15</v>
      </c>
      <c r="C17" s="13" t="s">
        <v>296</v>
      </c>
      <c r="D17" s="14">
        <v>74</v>
      </c>
      <c r="E17" s="14">
        <v>47</v>
      </c>
      <c r="F17" s="14">
        <v>56</v>
      </c>
      <c r="G17" s="15"/>
      <c r="H17" s="14"/>
      <c r="I17" s="14"/>
      <c r="J17" s="14"/>
      <c r="M17" s="11">
        <f>D17+E17+F17+G17+H17</f>
        <v>177</v>
      </c>
      <c r="N17">
        <f>M17*0.17</f>
        <v>30.090000000000003</v>
      </c>
      <c r="O17">
        <f>I17*0.15</f>
        <v>0</v>
      </c>
      <c r="P17">
        <f>ROUND(N17+O17,0)</f>
        <v>30</v>
      </c>
    </row>
    <row r="18" spans="1:16" x14ac:dyDescent="0.25">
      <c r="A18" s="12" t="s">
        <v>297</v>
      </c>
      <c r="B18" s="12">
        <v>16</v>
      </c>
      <c r="C18" s="13" t="s">
        <v>298</v>
      </c>
      <c r="D18" s="14">
        <v>68</v>
      </c>
      <c r="E18" s="14">
        <v>76</v>
      </c>
      <c r="F18" s="14">
        <v>73</v>
      </c>
      <c r="G18" s="15"/>
      <c r="H18" s="14"/>
      <c r="I18" s="14"/>
      <c r="J18" s="14"/>
      <c r="M18" s="11">
        <f>D18+E18+F18+G18+H18</f>
        <v>217</v>
      </c>
      <c r="N18">
        <f>M18*0.17</f>
        <v>36.89</v>
      </c>
      <c r="O18">
        <f>I18*0.15</f>
        <v>0</v>
      </c>
      <c r="P18">
        <f>ROUND(N18+O18,0)</f>
        <v>37</v>
      </c>
    </row>
    <row r="19" spans="1:16" x14ac:dyDescent="0.25">
      <c r="A19" s="12" t="s">
        <v>299</v>
      </c>
      <c r="B19" s="12">
        <v>17</v>
      </c>
      <c r="C19" s="13" t="s">
        <v>300</v>
      </c>
      <c r="D19" s="14">
        <v>88</v>
      </c>
      <c r="E19" s="14">
        <v>83</v>
      </c>
      <c r="F19" s="14">
        <v>67</v>
      </c>
      <c r="G19" s="15"/>
      <c r="H19" s="14"/>
      <c r="I19" s="14"/>
      <c r="J19" s="14"/>
      <c r="M19" s="11">
        <f>D19+E19+F19+G19+H19</f>
        <v>238</v>
      </c>
      <c r="N19">
        <f>M19*0.17</f>
        <v>40.46</v>
      </c>
      <c r="O19">
        <f>I19*0.15</f>
        <v>0</v>
      </c>
      <c r="P19">
        <f>ROUND(N19+O19,0)</f>
        <v>40</v>
      </c>
    </row>
    <row r="20" spans="1:16" x14ac:dyDescent="0.25">
      <c r="A20" s="12" t="s">
        <v>301</v>
      </c>
      <c r="B20" s="12">
        <v>18</v>
      </c>
      <c r="C20" s="13" t="s">
        <v>302</v>
      </c>
      <c r="D20" s="14">
        <v>85</v>
      </c>
      <c r="E20" s="14">
        <v>76</v>
      </c>
      <c r="F20" s="14">
        <v>62</v>
      </c>
      <c r="G20" s="15"/>
      <c r="H20" s="14"/>
      <c r="I20" s="14"/>
      <c r="J20" s="14"/>
      <c r="M20" s="11">
        <f>D20+E20+F20+G20+H20</f>
        <v>223</v>
      </c>
      <c r="N20">
        <f>M20*0.17</f>
        <v>37.910000000000004</v>
      </c>
      <c r="O20">
        <f>I20*0.15</f>
        <v>0</v>
      </c>
      <c r="P20">
        <f>ROUND(N20+O20,0)</f>
        <v>38</v>
      </c>
    </row>
    <row r="21" spans="1:16" x14ac:dyDescent="0.25">
      <c r="A21" s="12" t="s">
        <v>303</v>
      </c>
      <c r="B21" s="12">
        <v>19</v>
      </c>
      <c r="C21" s="13" t="s">
        <v>304</v>
      </c>
      <c r="D21" s="14">
        <v>99</v>
      </c>
      <c r="E21" s="14">
        <v>99</v>
      </c>
      <c r="F21" s="14">
        <v>82</v>
      </c>
      <c r="G21" s="15"/>
      <c r="H21" s="14"/>
      <c r="I21" s="14"/>
      <c r="J21" s="14"/>
      <c r="M21" s="11">
        <f>D21+E21+F21+G21+H21</f>
        <v>280</v>
      </c>
      <c r="N21">
        <f>M21*0.17</f>
        <v>47.6</v>
      </c>
      <c r="O21">
        <f>I21*0.15</f>
        <v>0</v>
      </c>
      <c r="P21">
        <f>ROUND(N21+O21,0)</f>
        <v>48</v>
      </c>
    </row>
    <row r="22" spans="1:16" x14ac:dyDescent="0.25">
      <c r="A22" s="12" t="s">
        <v>305</v>
      </c>
      <c r="B22" s="12">
        <v>20</v>
      </c>
      <c r="C22" s="13" t="s">
        <v>306</v>
      </c>
      <c r="D22" s="14">
        <v>91</v>
      </c>
      <c r="E22" s="14">
        <v>91</v>
      </c>
      <c r="F22" s="14">
        <v>81</v>
      </c>
      <c r="G22" s="15"/>
      <c r="H22" s="14"/>
      <c r="I22" s="14"/>
      <c r="J22" s="14"/>
      <c r="M22" s="11">
        <f>D22+E22+F22+G22+H22</f>
        <v>263</v>
      </c>
      <c r="N22">
        <f>M22*0.17</f>
        <v>44.71</v>
      </c>
      <c r="O22">
        <f>I22*0.15</f>
        <v>0</v>
      </c>
      <c r="P22">
        <f>ROUND(N22+O22,0)</f>
        <v>45</v>
      </c>
    </row>
    <row r="23" spans="1:16" x14ac:dyDescent="0.25">
      <c r="A23" s="12" t="s">
        <v>307</v>
      </c>
      <c r="B23" s="12">
        <v>21</v>
      </c>
      <c r="C23" s="13" t="s">
        <v>308</v>
      </c>
      <c r="D23" s="14">
        <v>61</v>
      </c>
      <c r="E23" s="14">
        <v>77</v>
      </c>
      <c r="F23" s="14">
        <v>43</v>
      </c>
      <c r="G23" s="15"/>
      <c r="H23" s="14"/>
      <c r="I23" s="14"/>
      <c r="J23" s="14"/>
      <c r="M23" s="11">
        <f>D23+E23+F23+G23+H23</f>
        <v>181</v>
      </c>
      <c r="N23">
        <f>M23*0.17</f>
        <v>30.770000000000003</v>
      </c>
      <c r="O23">
        <f>I23*0.15</f>
        <v>0</v>
      </c>
      <c r="P23">
        <f>ROUND(N23+O23,0)</f>
        <v>31</v>
      </c>
    </row>
    <row r="24" spans="1:16" x14ac:dyDescent="0.25">
      <c r="A24" s="12" t="s">
        <v>309</v>
      </c>
      <c r="B24" s="12">
        <v>22</v>
      </c>
      <c r="C24" s="13" t="s">
        <v>310</v>
      </c>
      <c r="D24" s="14">
        <v>92</v>
      </c>
      <c r="E24" s="14">
        <v>90</v>
      </c>
      <c r="F24" s="14">
        <v>63</v>
      </c>
      <c r="G24" s="15"/>
      <c r="H24" s="14"/>
      <c r="I24" s="14"/>
      <c r="J24" s="14"/>
      <c r="M24" s="11">
        <f>D24+E24+F24+G24+H24</f>
        <v>245</v>
      </c>
      <c r="N24">
        <f>M24*0.17</f>
        <v>41.650000000000006</v>
      </c>
      <c r="O24">
        <f>I24*0.15</f>
        <v>0</v>
      </c>
      <c r="P24">
        <f>ROUND(N24+O24,0)</f>
        <v>42</v>
      </c>
    </row>
    <row r="25" spans="1:16" x14ac:dyDescent="0.25">
      <c r="A25" s="12" t="s">
        <v>311</v>
      </c>
      <c r="B25" s="12">
        <v>23</v>
      </c>
      <c r="C25" s="13" t="s">
        <v>312</v>
      </c>
      <c r="D25" s="14">
        <v>68</v>
      </c>
      <c r="E25" s="14">
        <v>51</v>
      </c>
      <c r="F25" s="14">
        <v>41</v>
      </c>
      <c r="G25" s="15"/>
      <c r="H25" s="14"/>
      <c r="I25" s="14"/>
      <c r="J25" s="14"/>
      <c r="M25" s="11">
        <f>D25+E25+F25+G25+H25</f>
        <v>160</v>
      </c>
      <c r="N25">
        <f>M25*0.17</f>
        <v>27.200000000000003</v>
      </c>
      <c r="O25">
        <f>I25*0.15</f>
        <v>0</v>
      </c>
      <c r="P25">
        <f>ROUND(N25+O25,0)</f>
        <v>27</v>
      </c>
    </row>
  </sheetData>
  <sheetProtection algorithmName="SHA-512" hashValue="Hhp2nxF9xrDCJjSk+bABwyyK616YjEfKXVZcE+dMKE5axyJkeI1YiCjvK3uitsz+rJdDYcF46pZDgpRKprJKbQ==" saltValue="+oR9fydEIJvgHV8EGajVvw==" spinCount="100000" sheet="1" objects="1" scenarios="1"/>
  <dataValidations count="23">
    <dataValidation type="whole" allowBlank="1" showInputMessage="1" showErrorMessage="1" errorTitle="Valor fuera de rango" error="Ingrese un valor correcto" sqref="G3" xr:uid="{E86DE06A-2C6F-4DAC-8DF4-762AA0BA9495}">
      <formula1>0</formula1>
      <formula2>100</formula2>
    </dataValidation>
    <dataValidation type="whole" allowBlank="1" showInputMessage="1" showErrorMessage="1" errorTitle="Valor fuera de rango" error="Ingrese un valor correcto" sqref="G4" xr:uid="{DE1AE54A-8B1A-44C9-BAB9-DEAB5A45505A}">
      <formula1>0</formula1>
      <formula2>100</formula2>
    </dataValidation>
    <dataValidation type="whole" allowBlank="1" showInputMessage="1" showErrorMessage="1" errorTitle="Valor fuera de rango" error="Ingrese un valor correcto" sqref="G5" xr:uid="{607248D9-C003-4D0C-B944-DB994A7EEA9E}">
      <formula1>0</formula1>
      <formula2>100</formula2>
    </dataValidation>
    <dataValidation type="whole" allowBlank="1" showInputMessage="1" showErrorMessage="1" errorTitle="Valor fuera de rango" error="Ingrese un valor correcto" sqref="G6" xr:uid="{74362D9F-405E-44F2-991B-94CD5621A580}">
      <formula1>0</formula1>
      <formula2>100</formula2>
    </dataValidation>
    <dataValidation type="whole" allowBlank="1" showInputMessage="1" showErrorMessage="1" errorTitle="Valor fuera de rango" error="Ingrese un valor correcto" sqref="G7" xr:uid="{CA348E57-84FF-46A1-ACB6-829E8628A6CC}">
      <formula1>0</formula1>
      <formula2>100</formula2>
    </dataValidation>
    <dataValidation type="whole" allowBlank="1" showInputMessage="1" showErrorMessage="1" errorTitle="Valor fuera de rango" error="Ingrese un valor correcto" sqref="G8" xr:uid="{59F29ECB-E243-4756-8B38-261B39A13D2E}">
      <formula1>0</formula1>
      <formula2>100</formula2>
    </dataValidation>
    <dataValidation type="whole" allowBlank="1" showInputMessage="1" showErrorMessage="1" errorTitle="Valor fuera de rango" error="Ingrese un valor correcto" sqref="G9" xr:uid="{C57D0425-169D-4AAF-B0DC-A7DDCCA3BF93}">
      <formula1>0</formula1>
      <formula2>100</formula2>
    </dataValidation>
    <dataValidation type="whole" allowBlank="1" showInputMessage="1" showErrorMessage="1" errorTitle="Valor fuera de rango" error="Ingrese un valor correcto" sqref="G10" xr:uid="{F093057E-F7B4-4DFB-B13C-037EB3B89542}">
      <formula1>0</formula1>
      <formula2>100</formula2>
    </dataValidation>
    <dataValidation type="whole" allowBlank="1" showInputMessage="1" showErrorMessage="1" errorTitle="Valor fuera de rango" error="Ingrese un valor correcto" sqref="G11" xr:uid="{AE9F58D9-4199-4027-A1F5-C51B4BF0ED73}">
      <formula1>0</formula1>
      <formula2>100</formula2>
    </dataValidation>
    <dataValidation type="whole" allowBlank="1" showInputMessage="1" showErrorMessage="1" errorTitle="Valor fuera de rango" error="Ingrese un valor correcto" sqref="G12" xr:uid="{1C4E66B2-D85D-4234-8BC5-02E1EC94FB36}">
      <formula1>0</formula1>
      <formula2>100</formula2>
    </dataValidation>
    <dataValidation type="whole" allowBlank="1" showInputMessage="1" showErrorMessage="1" errorTitle="Valor fuera de rango" error="Ingrese un valor correcto" sqref="G13" xr:uid="{C7DD1BC1-A309-44B1-811D-97D8D657ACFA}">
      <formula1>0</formula1>
      <formula2>100</formula2>
    </dataValidation>
    <dataValidation type="whole" allowBlank="1" showInputMessage="1" showErrorMessage="1" errorTitle="Valor fuera de rango" error="Ingrese un valor correcto" sqref="G14" xr:uid="{E781419F-150E-466C-A700-00EC80EBA642}">
      <formula1>0</formula1>
      <formula2>100</formula2>
    </dataValidation>
    <dataValidation type="whole" allowBlank="1" showInputMessage="1" showErrorMessage="1" errorTitle="Valor fuera de rango" error="Ingrese un valor correcto" sqref="G15" xr:uid="{538D5F1D-DBB7-46BF-97E8-A2EBF46695C2}">
      <formula1>0</formula1>
      <formula2>100</formula2>
    </dataValidation>
    <dataValidation type="whole" allowBlank="1" showInputMessage="1" showErrorMessage="1" errorTitle="Valor fuera de rango" error="Ingrese un valor correcto" sqref="G16" xr:uid="{36E23029-A56D-4470-B7BA-7D00F3C629F0}">
      <formula1>0</formula1>
      <formula2>100</formula2>
    </dataValidation>
    <dataValidation type="whole" allowBlank="1" showInputMessage="1" showErrorMessage="1" errorTitle="Valor fuera de rango" error="Ingrese un valor correcto" sqref="G17" xr:uid="{5E47E9F2-A057-46EB-ACD4-51BE04EFE20B}">
      <formula1>0</formula1>
      <formula2>100</formula2>
    </dataValidation>
    <dataValidation type="whole" allowBlank="1" showInputMessage="1" showErrorMessage="1" errorTitle="Valor fuera de rango" error="Ingrese un valor correcto" sqref="G18" xr:uid="{90E90C26-C558-41F9-AA5D-667E0A7E7FDD}">
      <formula1>0</formula1>
      <formula2>100</formula2>
    </dataValidation>
    <dataValidation type="whole" allowBlank="1" showInputMessage="1" showErrorMessage="1" errorTitle="Valor fuera de rango" error="Ingrese un valor correcto" sqref="G19" xr:uid="{8EC5F7A7-D6E0-4A91-B319-4807ED042A81}">
      <formula1>0</formula1>
      <formula2>100</formula2>
    </dataValidation>
    <dataValidation type="whole" allowBlank="1" showInputMessage="1" showErrorMessage="1" errorTitle="Valor fuera de rango" error="Ingrese un valor correcto" sqref="G20" xr:uid="{86DD6157-2B0B-4D82-842F-18A368D69918}">
      <formula1>0</formula1>
      <formula2>100</formula2>
    </dataValidation>
    <dataValidation type="whole" allowBlank="1" showInputMessage="1" showErrorMessage="1" errorTitle="Valor fuera de rango" error="Ingrese un valor correcto" sqref="G21" xr:uid="{800C0DDD-2BFF-4C34-8DC1-CF4424F8B9C6}">
      <formula1>0</formula1>
      <formula2>100</formula2>
    </dataValidation>
    <dataValidation type="whole" allowBlank="1" showInputMessage="1" showErrorMessage="1" errorTitle="Valor fuera de rango" error="Ingrese un valor correcto" sqref="G22" xr:uid="{98F6087F-B0C6-46DC-B503-E71E12BE8811}">
      <formula1>0</formula1>
      <formula2>100</formula2>
    </dataValidation>
    <dataValidation type="whole" allowBlank="1" showInputMessage="1" showErrorMessage="1" errorTitle="Valor fuera de rango" error="Ingrese un valor correcto" sqref="G23" xr:uid="{862A6006-2964-4D00-A7D8-DCACF2D2A55E}">
      <formula1>0</formula1>
      <formula2>100</formula2>
    </dataValidation>
    <dataValidation type="whole" allowBlank="1" showInputMessage="1" showErrorMessage="1" errorTitle="Valor fuera de rango" error="Ingrese un valor correcto" sqref="G24" xr:uid="{C560F8B6-41F7-443A-9785-BD588ECD2B32}">
      <formula1>0</formula1>
      <formula2>100</formula2>
    </dataValidation>
    <dataValidation type="whole" allowBlank="1" showInputMessage="1" showErrorMessage="1" errorTitle="Valor fuera de rango" error="Ingrese un valor correcto" sqref="G25" xr:uid="{7B65B16D-0364-4044-AD32-8D857EE7743E}">
      <formula1>0</formula1>
      <formula2>100</formula2>
    </dataValidation>
  </dataValidation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BFCB0B-DC9E-42F7-8602-9058BEBD2A8E}">
  <dimension ref="A1:P25"/>
  <sheetViews>
    <sheetView workbookViewId="0"/>
  </sheetViews>
  <sheetFormatPr baseColWidth="10" defaultRowHeight="15" x14ac:dyDescent="0.25"/>
  <cols>
    <col min="1" max="1" width="7.140625" bestFit="1" customWidth="1"/>
    <col min="2" max="2" width="9.140625" bestFit="1" customWidth="1"/>
    <col min="3" max="3" width="35.7109375" bestFit="1" customWidth="1"/>
    <col min="4" max="9" width="4.28515625" bestFit="1" customWidth="1"/>
    <col min="10" max="12" width="3.7109375" customWidth="1"/>
    <col min="13" max="13" width="12.28515625" bestFit="1" customWidth="1"/>
    <col min="14" max="14" width="15" bestFit="1" customWidth="1"/>
    <col min="15" max="15" width="11.85546875" bestFit="1" customWidth="1"/>
    <col min="16" max="16" width="13.7109375" bestFit="1" customWidth="1"/>
  </cols>
  <sheetData>
    <row r="1" spans="1:16" ht="19.5" x14ac:dyDescent="0.25">
      <c r="A1" s="3" t="s">
        <v>0</v>
      </c>
      <c r="B1" s="1" t="s">
        <v>314</v>
      </c>
      <c r="C1" s="1" t="s">
        <v>315</v>
      </c>
      <c r="D1" s="5" t="s">
        <v>362</v>
      </c>
      <c r="E1" s="1"/>
      <c r="F1" s="1"/>
      <c r="G1" s="1"/>
      <c r="H1" s="1"/>
      <c r="I1" s="8"/>
      <c r="J1" s="8"/>
      <c r="K1" s="8"/>
      <c r="L1" s="8"/>
      <c r="M1" s="8"/>
      <c r="N1" s="1"/>
      <c r="O1" s="1"/>
      <c r="P1" s="1"/>
    </row>
    <row r="2" spans="1:16" ht="15.75" x14ac:dyDescent="0.25">
      <c r="A2" s="6">
        <v>4</v>
      </c>
      <c r="B2" s="2">
        <v>2026</v>
      </c>
      <c r="C2" s="4" t="s">
        <v>130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9" t="s">
        <v>9</v>
      </c>
      <c r="J2" s="9"/>
      <c r="K2" s="9"/>
      <c r="L2" s="9"/>
      <c r="M2" s="10" t="s">
        <v>10</v>
      </c>
      <c r="N2" s="7" t="s">
        <v>11</v>
      </c>
      <c r="O2" s="7" t="s">
        <v>12</v>
      </c>
      <c r="P2" s="7" t="s">
        <v>13</v>
      </c>
    </row>
    <row r="3" spans="1:16" x14ac:dyDescent="0.25">
      <c r="A3" s="12" t="s">
        <v>316</v>
      </c>
      <c r="B3" s="12">
        <v>1</v>
      </c>
      <c r="C3" s="13" t="s">
        <v>317</v>
      </c>
      <c r="D3" s="14">
        <v>70</v>
      </c>
      <c r="E3" s="14">
        <v>84</v>
      </c>
      <c r="F3" s="14">
        <v>74</v>
      </c>
      <c r="G3" s="15"/>
      <c r="H3" s="14"/>
      <c r="I3" s="14"/>
      <c r="J3" s="14"/>
      <c r="M3" s="11">
        <f>D3+E3+F3+G3+H3</f>
        <v>228</v>
      </c>
      <c r="N3">
        <f>M3*0.17</f>
        <v>38.760000000000005</v>
      </c>
      <c r="O3">
        <f>I3*0.15</f>
        <v>0</v>
      </c>
      <c r="P3">
        <f>ROUND(N3+O3,0)</f>
        <v>39</v>
      </c>
    </row>
    <row r="4" spans="1:16" x14ac:dyDescent="0.25">
      <c r="A4" s="12" t="s">
        <v>318</v>
      </c>
      <c r="B4" s="12">
        <v>2</v>
      </c>
      <c r="C4" s="13" t="s">
        <v>319</v>
      </c>
      <c r="D4" s="14">
        <v>78</v>
      </c>
      <c r="E4" s="14">
        <v>88</v>
      </c>
      <c r="F4" s="14">
        <v>43</v>
      </c>
      <c r="G4" s="15"/>
      <c r="H4" s="14"/>
      <c r="I4" s="14"/>
      <c r="J4" s="14"/>
      <c r="M4" s="11">
        <f>D4+E4+F4+G4+H4</f>
        <v>209</v>
      </c>
      <c r="N4">
        <f>M4*0.17</f>
        <v>35.53</v>
      </c>
      <c r="O4">
        <f>I4*0.15</f>
        <v>0</v>
      </c>
      <c r="P4">
        <f>ROUND(N4+O4,0)</f>
        <v>36</v>
      </c>
    </row>
    <row r="5" spans="1:16" x14ac:dyDescent="0.25">
      <c r="A5" s="12" t="s">
        <v>320</v>
      </c>
      <c r="B5" s="12">
        <v>3</v>
      </c>
      <c r="C5" s="13" t="s">
        <v>321</v>
      </c>
      <c r="D5" s="14">
        <v>50</v>
      </c>
      <c r="E5" s="14">
        <v>71</v>
      </c>
      <c r="F5" s="14">
        <v>45</v>
      </c>
      <c r="G5" s="15"/>
      <c r="H5" s="14"/>
      <c r="I5" s="14"/>
      <c r="J5" s="14"/>
      <c r="M5" s="11">
        <f>D5+E5+F5+G5+H5</f>
        <v>166</v>
      </c>
      <c r="N5">
        <f>M5*0.17</f>
        <v>28.220000000000002</v>
      </c>
      <c r="O5">
        <f>I5*0.15</f>
        <v>0</v>
      </c>
      <c r="P5">
        <f>ROUND(N5+O5,0)</f>
        <v>28</v>
      </c>
    </row>
    <row r="6" spans="1:16" x14ac:dyDescent="0.25">
      <c r="A6" s="12" t="s">
        <v>322</v>
      </c>
      <c r="B6" s="12">
        <v>4</v>
      </c>
      <c r="C6" s="13" t="s">
        <v>323</v>
      </c>
      <c r="D6" s="14">
        <v>74</v>
      </c>
      <c r="E6" s="14">
        <v>96</v>
      </c>
      <c r="F6" s="14">
        <v>80</v>
      </c>
      <c r="G6" s="15"/>
      <c r="H6" s="14"/>
      <c r="I6" s="14"/>
      <c r="J6" s="14"/>
      <c r="M6" s="11">
        <f>D6+E6+F6+G6+H6</f>
        <v>250</v>
      </c>
      <c r="N6">
        <f>M6*0.17</f>
        <v>42.5</v>
      </c>
      <c r="O6">
        <f>I6*0.15</f>
        <v>0</v>
      </c>
      <c r="P6">
        <f>ROUND(N6+O6,0)</f>
        <v>43</v>
      </c>
    </row>
    <row r="7" spans="1:16" x14ac:dyDescent="0.25">
      <c r="A7" s="12" t="s">
        <v>324</v>
      </c>
      <c r="B7" s="12">
        <v>5</v>
      </c>
      <c r="C7" s="13" t="s">
        <v>325</v>
      </c>
      <c r="D7" s="14">
        <v>70</v>
      </c>
      <c r="E7" s="14">
        <v>85</v>
      </c>
      <c r="F7" s="14">
        <v>60</v>
      </c>
      <c r="G7" s="15"/>
      <c r="H7" s="14"/>
      <c r="I7" s="14"/>
      <c r="J7" s="14"/>
      <c r="M7" s="11">
        <f>D7+E7+F7+G7+H7</f>
        <v>215</v>
      </c>
      <c r="N7">
        <f>M7*0.17</f>
        <v>36.550000000000004</v>
      </c>
      <c r="O7">
        <f>I7*0.15</f>
        <v>0</v>
      </c>
      <c r="P7">
        <f>ROUND(N7+O7,0)</f>
        <v>37</v>
      </c>
    </row>
    <row r="8" spans="1:16" x14ac:dyDescent="0.25">
      <c r="A8" s="12" t="s">
        <v>326</v>
      </c>
      <c r="B8" s="12">
        <v>6</v>
      </c>
      <c r="C8" s="13" t="s">
        <v>327</v>
      </c>
      <c r="D8" s="14">
        <v>92</v>
      </c>
      <c r="E8" s="14">
        <v>95</v>
      </c>
      <c r="F8" s="14">
        <v>90</v>
      </c>
      <c r="G8" s="15"/>
      <c r="H8" s="14"/>
      <c r="I8" s="14"/>
      <c r="J8" s="14"/>
      <c r="M8" s="11">
        <f>D8+E8+F8+G8+H8</f>
        <v>277</v>
      </c>
      <c r="N8">
        <f>M8*0.17</f>
        <v>47.09</v>
      </c>
      <c r="O8">
        <f>I8*0.15</f>
        <v>0</v>
      </c>
      <c r="P8">
        <f>ROUND(N8+O8,0)</f>
        <v>47</v>
      </c>
    </row>
    <row r="9" spans="1:16" x14ac:dyDescent="0.25">
      <c r="A9" s="12" t="s">
        <v>328</v>
      </c>
      <c r="B9" s="12">
        <v>7</v>
      </c>
      <c r="C9" s="13" t="s">
        <v>329</v>
      </c>
      <c r="D9" s="14">
        <v>73</v>
      </c>
      <c r="E9" s="14">
        <v>76</v>
      </c>
      <c r="F9" s="14">
        <v>55</v>
      </c>
      <c r="G9" s="15"/>
      <c r="H9" s="14"/>
      <c r="I9" s="14"/>
      <c r="J9" s="14"/>
      <c r="M9" s="11">
        <f>D9+E9+F9+G9+H9</f>
        <v>204</v>
      </c>
      <c r="N9">
        <f>M9*0.17</f>
        <v>34.68</v>
      </c>
      <c r="O9">
        <f>I9*0.15</f>
        <v>0</v>
      </c>
      <c r="P9">
        <f>ROUND(N9+O9,0)</f>
        <v>35</v>
      </c>
    </row>
    <row r="10" spans="1:16" x14ac:dyDescent="0.25">
      <c r="A10" s="12" t="s">
        <v>330</v>
      </c>
      <c r="B10" s="12">
        <v>8</v>
      </c>
      <c r="C10" s="13" t="s">
        <v>331</v>
      </c>
      <c r="D10" s="14">
        <v>82</v>
      </c>
      <c r="E10" s="14">
        <v>95</v>
      </c>
      <c r="F10" s="14">
        <v>80</v>
      </c>
      <c r="G10" s="15"/>
      <c r="H10" s="14"/>
      <c r="I10" s="14"/>
      <c r="J10" s="14"/>
      <c r="M10" s="11">
        <f>D10+E10+F10+G10+H10</f>
        <v>257</v>
      </c>
      <c r="N10">
        <f>M10*0.17</f>
        <v>43.690000000000005</v>
      </c>
      <c r="O10">
        <f>I10*0.15</f>
        <v>0</v>
      </c>
      <c r="P10">
        <f>ROUND(N10+O10,0)</f>
        <v>44</v>
      </c>
    </row>
    <row r="11" spans="1:16" x14ac:dyDescent="0.25">
      <c r="A11" s="12" t="s">
        <v>332</v>
      </c>
      <c r="B11" s="12">
        <v>9</v>
      </c>
      <c r="C11" s="13" t="s">
        <v>333</v>
      </c>
      <c r="D11" s="14">
        <v>89</v>
      </c>
      <c r="E11" s="14">
        <v>94</v>
      </c>
      <c r="F11" s="14">
        <v>85</v>
      </c>
      <c r="G11" s="15"/>
      <c r="H11" s="14"/>
      <c r="I11" s="14"/>
      <c r="J11" s="14"/>
      <c r="M11" s="11">
        <f>D11+E11+F11+G11+H11</f>
        <v>268</v>
      </c>
      <c r="N11">
        <f>M11*0.17</f>
        <v>45.56</v>
      </c>
      <c r="O11">
        <f>I11*0.15</f>
        <v>0</v>
      </c>
      <c r="P11">
        <f>ROUND(N11+O11,0)</f>
        <v>46</v>
      </c>
    </row>
    <row r="12" spans="1:16" x14ac:dyDescent="0.25">
      <c r="A12" s="12" t="s">
        <v>334</v>
      </c>
      <c r="B12" s="12">
        <v>10</v>
      </c>
      <c r="C12" s="13" t="s">
        <v>335</v>
      </c>
      <c r="D12" s="14">
        <v>75</v>
      </c>
      <c r="E12" s="14">
        <v>88</v>
      </c>
      <c r="F12" s="14">
        <v>65</v>
      </c>
      <c r="G12" s="15"/>
      <c r="H12" s="14"/>
      <c r="I12" s="14"/>
      <c r="J12" s="14"/>
      <c r="M12" s="11">
        <f>D12+E12+F12+G12+H12</f>
        <v>228</v>
      </c>
      <c r="N12">
        <f>M12*0.17</f>
        <v>38.760000000000005</v>
      </c>
      <c r="O12">
        <f>I12*0.15</f>
        <v>0</v>
      </c>
      <c r="P12">
        <f>ROUND(N12+O12,0)</f>
        <v>39</v>
      </c>
    </row>
    <row r="13" spans="1:16" x14ac:dyDescent="0.25">
      <c r="A13" s="12" t="s">
        <v>336</v>
      </c>
      <c r="B13" s="12">
        <v>11</v>
      </c>
      <c r="C13" s="13" t="s">
        <v>337</v>
      </c>
      <c r="D13" s="14">
        <v>83</v>
      </c>
      <c r="E13" s="14">
        <v>90</v>
      </c>
      <c r="F13" s="14">
        <v>81</v>
      </c>
      <c r="G13" s="15"/>
      <c r="H13" s="14"/>
      <c r="I13" s="14"/>
      <c r="J13" s="14"/>
      <c r="M13" s="11">
        <f>D13+E13+F13+G13+H13</f>
        <v>254</v>
      </c>
      <c r="N13">
        <f>M13*0.17</f>
        <v>43.18</v>
      </c>
      <c r="O13">
        <f>I13*0.15</f>
        <v>0</v>
      </c>
      <c r="P13">
        <f>ROUND(N13+O13,0)</f>
        <v>43</v>
      </c>
    </row>
    <row r="14" spans="1:16" x14ac:dyDescent="0.25">
      <c r="A14" s="12" t="s">
        <v>338</v>
      </c>
      <c r="B14" s="12">
        <v>12</v>
      </c>
      <c r="C14" s="13" t="s">
        <v>339</v>
      </c>
      <c r="D14" s="14">
        <v>83</v>
      </c>
      <c r="E14" s="14">
        <v>96</v>
      </c>
      <c r="F14" s="14">
        <v>79</v>
      </c>
      <c r="G14" s="15"/>
      <c r="H14" s="14"/>
      <c r="I14" s="14"/>
      <c r="J14" s="14"/>
      <c r="M14" s="11">
        <f>D14+E14+F14+G14+H14</f>
        <v>258</v>
      </c>
      <c r="N14">
        <f>M14*0.17</f>
        <v>43.860000000000007</v>
      </c>
      <c r="O14">
        <f>I14*0.15</f>
        <v>0</v>
      </c>
      <c r="P14">
        <f>ROUND(N14+O14,0)</f>
        <v>44</v>
      </c>
    </row>
    <row r="15" spans="1:16" x14ac:dyDescent="0.25">
      <c r="A15" s="12" t="s">
        <v>340</v>
      </c>
      <c r="B15" s="12">
        <v>13</v>
      </c>
      <c r="C15" s="13" t="s">
        <v>341</v>
      </c>
      <c r="D15" s="14">
        <v>90</v>
      </c>
      <c r="E15" s="14">
        <v>93</v>
      </c>
      <c r="F15" s="14">
        <v>82</v>
      </c>
      <c r="G15" s="15"/>
      <c r="H15" s="14"/>
      <c r="I15" s="14"/>
      <c r="J15" s="14"/>
      <c r="M15" s="11">
        <f>D15+E15+F15+G15+H15</f>
        <v>265</v>
      </c>
      <c r="N15">
        <f>M15*0.17</f>
        <v>45.050000000000004</v>
      </c>
      <c r="O15">
        <f>I15*0.15</f>
        <v>0</v>
      </c>
      <c r="P15">
        <f>ROUND(N15+O15,0)</f>
        <v>45</v>
      </c>
    </row>
    <row r="16" spans="1:16" x14ac:dyDescent="0.25">
      <c r="A16" s="12" t="s">
        <v>342</v>
      </c>
      <c r="B16" s="12">
        <v>14</v>
      </c>
      <c r="C16" s="13" t="s">
        <v>343</v>
      </c>
      <c r="D16" s="14">
        <v>86</v>
      </c>
      <c r="E16" s="14">
        <v>97</v>
      </c>
      <c r="F16" s="14">
        <v>82</v>
      </c>
      <c r="G16" s="15"/>
      <c r="H16" s="14"/>
      <c r="I16" s="14"/>
      <c r="J16" s="14"/>
      <c r="M16" s="11">
        <f>D16+E16+F16+G16+H16</f>
        <v>265</v>
      </c>
      <c r="N16">
        <f>M16*0.17</f>
        <v>45.050000000000004</v>
      </c>
      <c r="O16">
        <f>I16*0.15</f>
        <v>0</v>
      </c>
      <c r="P16">
        <f>ROUND(N16+O16,0)</f>
        <v>45</v>
      </c>
    </row>
    <row r="17" spans="1:16" x14ac:dyDescent="0.25">
      <c r="A17" s="12" t="s">
        <v>344</v>
      </c>
      <c r="B17" s="12">
        <v>15</v>
      </c>
      <c r="C17" s="13" t="s">
        <v>345</v>
      </c>
      <c r="D17" s="14">
        <v>82</v>
      </c>
      <c r="E17" s="14">
        <v>95</v>
      </c>
      <c r="F17" s="14">
        <v>83</v>
      </c>
      <c r="G17" s="15"/>
      <c r="H17" s="14"/>
      <c r="I17" s="14"/>
      <c r="J17" s="14"/>
      <c r="M17" s="11">
        <f>D17+E17+F17+G17+H17</f>
        <v>260</v>
      </c>
      <c r="N17">
        <f>M17*0.17</f>
        <v>44.2</v>
      </c>
      <c r="O17">
        <f>I17*0.15</f>
        <v>0</v>
      </c>
      <c r="P17">
        <f>ROUND(N17+O17,0)</f>
        <v>44</v>
      </c>
    </row>
    <row r="18" spans="1:16" x14ac:dyDescent="0.25">
      <c r="A18" s="12" t="s">
        <v>346</v>
      </c>
      <c r="B18" s="12">
        <v>16</v>
      </c>
      <c r="C18" s="13" t="s">
        <v>347</v>
      </c>
      <c r="D18" s="14">
        <v>96</v>
      </c>
      <c r="E18" s="14">
        <v>100</v>
      </c>
      <c r="F18" s="14">
        <v>94</v>
      </c>
      <c r="G18" s="15"/>
      <c r="H18" s="14"/>
      <c r="I18" s="14"/>
      <c r="J18" s="14"/>
      <c r="M18" s="11">
        <f>D18+E18+F18+G18+H18</f>
        <v>290</v>
      </c>
      <c r="N18">
        <f>M18*0.17</f>
        <v>49.300000000000004</v>
      </c>
      <c r="O18">
        <f>I18*0.15</f>
        <v>0</v>
      </c>
      <c r="P18">
        <f>ROUND(N18+O18,0)</f>
        <v>49</v>
      </c>
    </row>
    <row r="19" spans="1:16" x14ac:dyDescent="0.25">
      <c r="A19" s="12" t="s">
        <v>348</v>
      </c>
      <c r="B19" s="12">
        <v>17</v>
      </c>
      <c r="C19" s="13" t="s">
        <v>349</v>
      </c>
      <c r="D19" s="14">
        <v>66</v>
      </c>
      <c r="E19" s="14">
        <v>87</v>
      </c>
      <c r="F19" s="14">
        <v>63</v>
      </c>
      <c r="G19" s="15"/>
      <c r="H19" s="14"/>
      <c r="I19" s="14"/>
      <c r="J19" s="14"/>
      <c r="M19" s="11">
        <f>D19+E19+F19+G19+H19</f>
        <v>216</v>
      </c>
      <c r="N19">
        <f>M19*0.17</f>
        <v>36.720000000000006</v>
      </c>
      <c r="O19">
        <f>I19*0.15</f>
        <v>0</v>
      </c>
      <c r="P19">
        <f>ROUND(N19+O19,0)</f>
        <v>37</v>
      </c>
    </row>
    <row r="20" spans="1:16" x14ac:dyDescent="0.25">
      <c r="A20" s="12" t="s">
        <v>350</v>
      </c>
      <c r="B20" s="12">
        <v>18</v>
      </c>
      <c r="C20" s="13" t="s">
        <v>351</v>
      </c>
      <c r="D20" s="14">
        <v>66</v>
      </c>
      <c r="E20" s="14">
        <v>87</v>
      </c>
      <c r="F20" s="14">
        <v>65</v>
      </c>
      <c r="G20" s="15"/>
      <c r="H20" s="14"/>
      <c r="I20" s="14"/>
      <c r="J20" s="14"/>
      <c r="M20" s="11">
        <f>D20+E20+F20+G20+H20</f>
        <v>218</v>
      </c>
      <c r="N20">
        <f>M20*0.17</f>
        <v>37.06</v>
      </c>
      <c r="O20">
        <f>I20*0.15</f>
        <v>0</v>
      </c>
      <c r="P20">
        <f>ROUND(N20+O20,0)</f>
        <v>37</v>
      </c>
    </row>
    <row r="21" spans="1:16" x14ac:dyDescent="0.25">
      <c r="A21" s="12" t="s">
        <v>352</v>
      </c>
      <c r="B21" s="12">
        <v>19</v>
      </c>
      <c r="C21" s="13" t="s">
        <v>353</v>
      </c>
      <c r="D21" s="14">
        <v>89</v>
      </c>
      <c r="E21" s="14">
        <v>96</v>
      </c>
      <c r="F21" s="14">
        <v>86</v>
      </c>
      <c r="G21" s="15"/>
      <c r="H21" s="14"/>
      <c r="I21" s="14"/>
      <c r="J21" s="14"/>
      <c r="M21" s="11">
        <f>D21+E21+F21+G21+H21</f>
        <v>271</v>
      </c>
      <c r="N21">
        <f>M21*0.17</f>
        <v>46.07</v>
      </c>
      <c r="O21">
        <f>I21*0.15</f>
        <v>0</v>
      </c>
      <c r="P21">
        <f>ROUND(N21+O21,0)</f>
        <v>46</v>
      </c>
    </row>
    <row r="22" spans="1:16" x14ac:dyDescent="0.25">
      <c r="A22" s="12" t="s">
        <v>354</v>
      </c>
      <c r="B22" s="12">
        <v>20</v>
      </c>
      <c r="C22" s="13" t="s">
        <v>355</v>
      </c>
      <c r="D22" s="14">
        <v>88</v>
      </c>
      <c r="E22" s="14">
        <v>92</v>
      </c>
      <c r="F22" s="14">
        <v>85</v>
      </c>
      <c r="G22" s="15"/>
      <c r="H22" s="14"/>
      <c r="I22" s="14"/>
      <c r="J22" s="14"/>
      <c r="M22" s="11">
        <f>D22+E22+F22+G22+H22</f>
        <v>265</v>
      </c>
      <c r="N22">
        <f>M22*0.17</f>
        <v>45.050000000000004</v>
      </c>
      <c r="O22">
        <f>I22*0.15</f>
        <v>0</v>
      </c>
      <c r="P22">
        <f>ROUND(N22+O22,0)</f>
        <v>45</v>
      </c>
    </row>
    <row r="23" spans="1:16" x14ac:dyDescent="0.25">
      <c r="A23" s="12" t="s">
        <v>356</v>
      </c>
      <c r="B23" s="12">
        <v>21</v>
      </c>
      <c r="C23" s="13" t="s">
        <v>357</v>
      </c>
      <c r="D23" s="14">
        <v>82</v>
      </c>
      <c r="E23" s="14">
        <v>94</v>
      </c>
      <c r="F23" s="14">
        <v>85</v>
      </c>
      <c r="G23" s="15"/>
      <c r="H23" s="14"/>
      <c r="I23" s="14"/>
      <c r="J23" s="14"/>
      <c r="M23" s="11">
        <f>D23+E23+F23+G23+H23</f>
        <v>261</v>
      </c>
      <c r="N23">
        <f>M23*0.17</f>
        <v>44.370000000000005</v>
      </c>
      <c r="O23">
        <f>I23*0.15</f>
        <v>0</v>
      </c>
      <c r="P23">
        <f>ROUND(N23+O23,0)</f>
        <v>44</v>
      </c>
    </row>
    <row r="24" spans="1:16" x14ac:dyDescent="0.25">
      <c r="A24" s="12" t="s">
        <v>358</v>
      </c>
      <c r="B24" s="12">
        <v>22</v>
      </c>
      <c r="C24" s="13" t="s">
        <v>359</v>
      </c>
      <c r="D24" s="14">
        <v>78</v>
      </c>
      <c r="E24" s="14">
        <v>89</v>
      </c>
      <c r="F24" s="14">
        <v>76</v>
      </c>
      <c r="G24" s="15"/>
      <c r="H24" s="14"/>
      <c r="I24" s="14"/>
      <c r="J24" s="14"/>
      <c r="M24" s="11">
        <f>D24+E24+F24+G24+H24</f>
        <v>243</v>
      </c>
      <c r="N24">
        <f>M24*0.17</f>
        <v>41.31</v>
      </c>
      <c r="O24">
        <f>I24*0.15</f>
        <v>0</v>
      </c>
      <c r="P24">
        <f>ROUND(N24+O24,0)</f>
        <v>41</v>
      </c>
    </row>
    <row r="25" spans="1:16" x14ac:dyDescent="0.25">
      <c r="A25" s="12" t="s">
        <v>360</v>
      </c>
      <c r="B25" s="12">
        <v>23</v>
      </c>
      <c r="C25" s="13" t="s">
        <v>361</v>
      </c>
      <c r="D25" s="14">
        <v>85</v>
      </c>
      <c r="E25" s="14">
        <v>93</v>
      </c>
      <c r="F25" s="14">
        <v>87</v>
      </c>
      <c r="G25" s="15"/>
      <c r="H25" s="14"/>
      <c r="I25" s="14"/>
      <c r="J25" s="14"/>
      <c r="M25" s="11">
        <f>D25+E25+F25+G25+H25</f>
        <v>265</v>
      </c>
      <c r="N25">
        <f>M25*0.17</f>
        <v>45.050000000000004</v>
      </c>
      <c r="O25">
        <f>I25*0.15</f>
        <v>0</v>
      </c>
      <c r="P25">
        <f>ROUND(N25+O25,0)</f>
        <v>45</v>
      </c>
    </row>
  </sheetData>
  <sheetProtection algorithmName="SHA-512" hashValue="SLOdXv9i3uXFU/JY0ElYhgXyROlaND3RqtzdhWeIiS3etxlw6QHmhhPazpJmmSx4Aql+xG/n5Ma7ojp0I0bHJg==" saltValue="mlTiyLsgO0ZfmcLw2sEYpw==" spinCount="100000" sheet="1" objects="1" scenarios="1"/>
  <dataValidations count="23">
    <dataValidation type="whole" allowBlank="1" showInputMessage="1" showErrorMessage="1" errorTitle="Valor fuera de rango" error="Ingrese un valor correcto" sqref="G3" xr:uid="{17BA9EFC-8560-47B0-89F6-C80DB90CA049}">
      <formula1>0</formula1>
      <formula2>100</formula2>
    </dataValidation>
    <dataValidation type="whole" allowBlank="1" showInputMessage="1" showErrorMessage="1" errorTitle="Valor fuera de rango" error="Ingrese un valor correcto" sqref="G4" xr:uid="{B1492588-F288-49A6-8ED4-24718FDE6F30}">
      <formula1>0</formula1>
      <formula2>100</formula2>
    </dataValidation>
    <dataValidation type="whole" allowBlank="1" showInputMessage="1" showErrorMessage="1" errorTitle="Valor fuera de rango" error="Ingrese un valor correcto" sqref="G5" xr:uid="{7E73F916-15E6-4ADE-908B-C0978C33BD2D}">
      <formula1>0</formula1>
      <formula2>100</formula2>
    </dataValidation>
    <dataValidation type="whole" allowBlank="1" showInputMessage="1" showErrorMessage="1" errorTitle="Valor fuera de rango" error="Ingrese un valor correcto" sqref="G6" xr:uid="{DFB42B22-6A28-4B7E-9967-049EFCEF4792}">
      <formula1>0</formula1>
      <formula2>100</formula2>
    </dataValidation>
    <dataValidation type="whole" allowBlank="1" showInputMessage="1" showErrorMessage="1" errorTitle="Valor fuera de rango" error="Ingrese un valor correcto" sqref="G7" xr:uid="{57D2711D-E4E9-4693-9FF7-BE0E4C70CA7C}">
      <formula1>0</formula1>
      <formula2>100</formula2>
    </dataValidation>
    <dataValidation type="whole" allowBlank="1" showInputMessage="1" showErrorMessage="1" errorTitle="Valor fuera de rango" error="Ingrese un valor correcto" sqref="G8" xr:uid="{A077A298-D87F-44B6-B80E-D0CEFC63C050}">
      <formula1>0</formula1>
      <formula2>100</formula2>
    </dataValidation>
    <dataValidation type="whole" allowBlank="1" showInputMessage="1" showErrorMessage="1" errorTitle="Valor fuera de rango" error="Ingrese un valor correcto" sqref="G9" xr:uid="{A24CF185-2376-44DB-93EF-B7EBFB4BF5A1}">
      <formula1>0</formula1>
      <formula2>100</formula2>
    </dataValidation>
    <dataValidation type="whole" allowBlank="1" showInputMessage="1" showErrorMessage="1" errorTitle="Valor fuera de rango" error="Ingrese un valor correcto" sqref="G10" xr:uid="{6E9E8DEA-1AA5-47BF-BE4E-62823237F177}">
      <formula1>0</formula1>
      <formula2>100</formula2>
    </dataValidation>
    <dataValidation type="whole" allowBlank="1" showInputMessage="1" showErrorMessage="1" errorTitle="Valor fuera de rango" error="Ingrese un valor correcto" sqref="G11" xr:uid="{8AE23D88-3697-4E9D-8C32-2DAE19B389B2}">
      <formula1>0</formula1>
      <formula2>100</formula2>
    </dataValidation>
    <dataValidation type="whole" allowBlank="1" showInputMessage="1" showErrorMessage="1" errorTitle="Valor fuera de rango" error="Ingrese un valor correcto" sqref="G12" xr:uid="{4A9CDE7D-BB50-4153-9644-13FCEFEBDA65}">
      <formula1>0</formula1>
      <formula2>100</formula2>
    </dataValidation>
    <dataValidation type="whole" allowBlank="1" showInputMessage="1" showErrorMessage="1" errorTitle="Valor fuera de rango" error="Ingrese un valor correcto" sqref="G13" xr:uid="{CDC8884D-0824-4135-90A8-800362A41586}">
      <formula1>0</formula1>
      <formula2>100</formula2>
    </dataValidation>
    <dataValidation type="whole" allowBlank="1" showInputMessage="1" showErrorMessage="1" errorTitle="Valor fuera de rango" error="Ingrese un valor correcto" sqref="G14" xr:uid="{85AE3FC8-2E3C-42F9-9BD9-C24398BDE605}">
      <formula1>0</formula1>
      <formula2>100</formula2>
    </dataValidation>
    <dataValidation type="whole" allowBlank="1" showInputMessage="1" showErrorMessage="1" errorTitle="Valor fuera de rango" error="Ingrese un valor correcto" sqref="G15" xr:uid="{FEEE3CDC-4A1F-49C8-99FD-69BEFF61EED8}">
      <formula1>0</formula1>
      <formula2>100</formula2>
    </dataValidation>
    <dataValidation type="whole" allowBlank="1" showInputMessage="1" showErrorMessage="1" errorTitle="Valor fuera de rango" error="Ingrese un valor correcto" sqref="G16" xr:uid="{DC39D8EA-29C4-481F-A7E2-F95A7CE69832}">
      <formula1>0</formula1>
      <formula2>100</formula2>
    </dataValidation>
    <dataValidation type="whole" allowBlank="1" showInputMessage="1" showErrorMessage="1" errorTitle="Valor fuera de rango" error="Ingrese un valor correcto" sqref="G17" xr:uid="{CE15A9B6-5FF9-4C29-A031-DE054C602DEE}">
      <formula1>0</formula1>
      <formula2>100</formula2>
    </dataValidation>
    <dataValidation type="whole" allowBlank="1" showInputMessage="1" showErrorMessage="1" errorTitle="Valor fuera de rango" error="Ingrese un valor correcto" sqref="G18" xr:uid="{B233FA62-BD9E-4A55-A8C3-C3A334DE7586}">
      <formula1>0</formula1>
      <formula2>100</formula2>
    </dataValidation>
    <dataValidation type="whole" allowBlank="1" showInputMessage="1" showErrorMessage="1" errorTitle="Valor fuera de rango" error="Ingrese un valor correcto" sqref="G19" xr:uid="{66828587-59C4-4B89-8D84-53DDA9EE54B2}">
      <formula1>0</formula1>
      <formula2>100</formula2>
    </dataValidation>
    <dataValidation type="whole" allowBlank="1" showInputMessage="1" showErrorMessage="1" errorTitle="Valor fuera de rango" error="Ingrese un valor correcto" sqref="G20" xr:uid="{576A055F-48DD-4150-A350-CD7CB2EAE4F6}">
      <formula1>0</formula1>
      <formula2>100</formula2>
    </dataValidation>
    <dataValidation type="whole" allowBlank="1" showInputMessage="1" showErrorMessage="1" errorTitle="Valor fuera de rango" error="Ingrese un valor correcto" sqref="G21" xr:uid="{7F3015E0-D387-42FA-A8E9-26B7914EEFFD}">
      <formula1>0</formula1>
      <formula2>100</formula2>
    </dataValidation>
    <dataValidation type="whole" allowBlank="1" showInputMessage="1" showErrorMessage="1" errorTitle="Valor fuera de rango" error="Ingrese un valor correcto" sqref="G22" xr:uid="{7E8FD8DA-DEED-41CF-BB9B-68D84AC11385}">
      <formula1>0</formula1>
      <formula2>100</formula2>
    </dataValidation>
    <dataValidation type="whole" allowBlank="1" showInputMessage="1" showErrorMessage="1" errorTitle="Valor fuera de rango" error="Ingrese un valor correcto" sqref="G23" xr:uid="{B32315C6-4C8B-432C-868B-301C8671EAE9}">
      <formula1>0</formula1>
      <formula2>100</formula2>
    </dataValidation>
    <dataValidation type="whole" allowBlank="1" showInputMessage="1" showErrorMessage="1" errorTitle="Valor fuera de rango" error="Ingrese un valor correcto" sqref="G24" xr:uid="{8E455949-AEC6-45EF-9934-8DD4A9106D0C}">
      <formula1>0</formula1>
      <formula2>100</formula2>
    </dataValidation>
    <dataValidation type="whole" allowBlank="1" showInputMessage="1" showErrorMessage="1" errorTitle="Valor fuera de rango" error="Ingrese un valor correcto" sqref="G25" xr:uid="{BE064710-E99C-47BE-A0A9-4069EF4EDD05}">
      <formula1>0</formula1>
      <formula2>100</formula2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CIENC025B</vt:lpstr>
      <vt:lpstr>CIENC026A</vt:lpstr>
      <vt:lpstr>MATEM025A</vt:lpstr>
      <vt:lpstr>MATEM025B</vt:lpstr>
      <vt:lpstr>MATEM025C</vt:lpstr>
      <vt:lpstr>MATEM026A</vt:lpstr>
      <vt:lpstr>MATEM026B</vt:lpstr>
      <vt:lpstr>MATEM026C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TechAlvaro</dc:creator>
  <cp:lastModifiedBy>TechAlvaro</cp:lastModifiedBy>
  <dcterms:created xsi:type="dcterms:W3CDTF">2026-07-29T15:02:52Z</dcterms:created>
  <dcterms:modified xsi:type="dcterms:W3CDTF">2026-07-29T15:03:29Z</dcterms:modified>
</cp:coreProperties>
</file>